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zbjud3\Desktop\"/>
    </mc:Choice>
  </mc:AlternateContent>
  <xr:revisionPtr revIDLastSave="0" documentId="8_{D9FB19A9-3E03-4058-A957-4C84C95DF661}" xr6:coauthVersionLast="47" xr6:coauthVersionMax="47" xr10:uidLastSave="{00000000-0000-0000-0000-000000000000}"/>
  <bookViews>
    <workbookView xWindow="-120" yWindow="-120" windowWidth="38640" windowHeight="21120" xr2:uid="{E914AA45-8292-4ED3-891B-95534C2C6AAD}"/>
  </bookViews>
  <sheets>
    <sheet name="1) Elev og klassetal" sheetId="1" r:id="rId1"/>
    <sheet name="Elevtal" sheetId="5" state="hidden" r:id="rId2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8" i="1" l="1"/>
  <c r="CA28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" i="1"/>
  <c r="M49" i="1" l="1"/>
  <c r="N49" i="1"/>
  <c r="BI49" i="1" l="1"/>
  <c r="AL49" i="1" l="1"/>
  <c r="C49" i="1" l="1"/>
  <c r="AO49" i="1" l="1"/>
  <c r="AE49" i="1" l="1"/>
  <c r="AJ49" i="1"/>
  <c r="AI49" i="1"/>
  <c r="AH49" i="1"/>
  <c r="AG49" i="1"/>
  <c r="AF49" i="1"/>
  <c r="AD49" i="1"/>
  <c r="AC49" i="1"/>
  <c r="AB49" i="1"/>
  <c r="AA49" i="1"/>
  <c r="G49" i="1" l="1"/>
  <c r="H49" i="1"/>
  <c r="BE4" i="1" l="1"/>
  <c r="CB4" i="1" s="1"/>
  <c r="BE8" i="1"/>
  <c r="CB8" i="1" s="1"/>
  <c r="BE9" i="1"/>
  <c r="CB9" i="1" s="1"/>
  <c r="BE10" i="1"/>
  <c r="CB10" i="1" s="1"/>
  <c r="BE11" i="1"/>
  <c r="CB11" i="1" s="1"/>
  <c r="BE16" i="1"/>
  <c r="CB16" i="1" s="1"/>
  <c r="BE17" i="1"/>
  <c r="CB17" i="1" s="1"/>
  <c r="BE18" i="1"/>
  <c r="CB18" i="1" s="1"/>
  <c r="BE19" i="1"/>
  <c r="CB19" i="1" s="1"/>
  <c r="BE24" i="1"/>
  <c r="CB24" i="1" s="1"/>
  <c r="BE25" i="1"/>
  <c r="CB25" i="1" s="1"/>
  <c r="BE26" i="1"/>
  <c r="CB26" i="1" s="1"/>
  <c r="BE27" i="1"/>
  <c r="CB27" i="1" s="1"/>
  <c r="BE32" i="1"/>
  <c r="CB32" i="1" s="1"/>
  <c r="BE33" i="1"/>
  <c r="CB33" i="1" s="1"/>
  <c r="BE34" i="1"/>
  <c r="CB34" i="1" s="1"/>
  <c r="BE35" i="1"/>
  <c r="CB35" i="1" s="1"/>
  <c r="BE40" i="1"/>
  <c r="CB40" i="1" s="1"/>
  <c r="BE41" i="1"/>
  <c r="CB41" i="1" s="1"/>
  <c r="BE42" i="1"/>
  <c r="CB42" i="1" s="1"/>
  <c r="BE43" i="1"/>
  <c r="CB43" i="1" s="1"/>
  <c r="BE48" i="1"/>
  <c r="CB48" i="1" s="1"/>
  <c r="AW4" i="1"/>
  <c r="BT4" i="1" s="1"/>
  <c r="AX4" i="1"/>
  <c r="BU4" i="1" s="1"/>
  <c r="AY4" i="1"/>
  <c r="BV4" i="1" s="1"/>
  <c r="AZ4" i="1"/>
  <c r="BW4" i="1" s="1"/>
  <c r="BA4" i="1"/>
  <c r="BX4" i="1" s="1"/>
  <c r="BB4" i="1"/>
  <c r="BY4" i="1" s="1"/>
  <c r="BC4" i="1"/>
  <c r="BZ4" i="1" s="1"/>
  <c r="BD4" i="1"/>
  <c r="CA4" i="1" s="1"/>
  <c r="AW5" i="1"/>
  <c r="BT5" i="1" s="1"/>
  <c r="AX5" i="1"/>
  <c r="BU5" i="1" s="1"/>
  <c r="AY5" i="1"/>
  <c r="BV5" i="1" s="1"/>
  <c r="AZ5" i="1"/>
  <c r="BW5" i="1" s="1"/>
  <c r="BA5" i="1"/>
  <c r="BX5" i="1" s="1"/>
  <c r="BB5" i="1"/>
  <c r="BY5" i="1" s="1"/>
  <c r="BC5" i="1"/>
  <c r="BZ5" i="1" s="1"/>
  <c r="BD5" i="1"/>
  <c r="CA5" i="1" s="1"/>
  <c r="BE5" i="1"/>
  <c r="CB5" i="1" s="1"/>
  <c r="AW6" i="1"/>
  <c r="BT6" i="1" s="1"/>
  <c r="AX6" i="1"/>
  <c r="BU6" i="1" s="1"/>
  <c r="AY6" i="1"/>
  <c r="BV6" i="1" s="1"/>
  <c r="AZ6" i="1"/>
  <c r="BW6" i="1" s="1"/>
  <c r="BA6" i="1"/>
  <c r="BX6" i="1" s="1"/>
  <c r="BB6" i="1"/>
  <c r="BY6" i="1" s="1"/>
  <c r="BC6" i="1"/>
  <c r="BZ6" i="1" s="1"/>
  <c r="BD6" i="1"/>
  <c r="CA6" i="1" s="1"/>
  <c r="BE6" i="1"/>
  <c r="CB6" i="1" s="1"/>
  <c r="AW7" i="1"/>
  <c r="BT7" i="1" s="1"/>
  <c r="AX7" i="1"/>
  <c r="BU7" i="1" s="1"/>
  <c r="AY7" i="1"/>
  <c r="BV7" i="1" s="1"/>
  <c r="AZ7" i="1"/>
  <c r="BW7" i="1" s="1"/>
  <c r="BA7" i="1"/>
  <c r="BX7" i="1" s="1"/>
  <c r="BB7" i="1"/>
  <c r="BY7" i="1" s="1"/>
  <c r="BC7" i="1"/>
  <c r="BZ7" i="1" s="1"/>
  <c r="BD7" i="1"/>
  <c r="CA7" i="1" s="1"/>
  <c r="BE7" i="1"/>
  <c r="CB7" i="1" s="1"/>
  <c r="AW8" i="1"/>
  <c r="BT8" i="1" s="1"/>
  <c r="AX8" i="1"/>
  <c r="BU8" i="1" s="1"/>
  <c r="AY8" i="1"/>
  <c r="BV8" i="1" s="1"/>
  <c r="AZ8" i="1"/>
  <c r="BW8" i="1" s="1"/>
  <c r="BA8" i="1"/>
  <c r="BX8" i="1" s="1"/>
  <c r="BB8" i="1"/>
  <c r="BY8" i="1" s="1"/>
  <c r="BC8" i="1"/>
  <c r="BZ8" i="1" s="1"/>
  <c r="BD8" i="1"/>
  <c r="CA8" i="1" s="1"/>
  <c r="AW9" i="1"/>
  <c r="BT9" i="1" s="1"/>
  <c r="AX9" i="1"/>
  <c r="BU9" i="1" s="1"/>
  <c r="AY9" i="1"/>
  <c r="BV9" i="1" s="1"/>
  <c r="AZ9" i="1"/>
  <c r="BW9" i="1" s="1"/>
  <c r="BA9" i="1"/>
  <c r="BX9" i="1" s="1"/>
  <c r="BB9" i="1"/>
  <c r="BY9" i="1" s="1"/>
  <c r="BC9" i="1"/>
  <c r="BZ9" i="1" s="1"/>
  <c r="BD9" i="1"/>
  <c r="CA9" i="1" s="1"/>
  <c r="AW10" i="1"/>
  <c r="BT10" i="1" s="1"/>
  <c r="AX10" i="1"/>
  <c r="BU10" i="1" s="1"/>
  <c r="AY10" i="1"/>
  <c r="BV10" i="1" s="1"/>
  <c r="AZ10" i="1"/>
  <c r="BW10" i="1" s="1"/>
  <c r="BA10" i="1"/>
  <c r="BX10" i="1" s="1"/>
  <c r="BB10" i="1"/>
  <c r="BY10" i="1" s="1"/>
  <c r="BC10" i="1"/>
  <c r="BZ10" i="1" s="1"/>
  <c r="BD10" i="1"/>
  <c r="CA10" i="1" s="1"/>
  <c r="AW11" i="1"/>
  <c r="BT11" i="1" s="1"/>
  <c r="AX11" i="1"/>
  <c r="BU11" i="1" s="1"/>
  <c r="AY11" i="1"/>
  <c r="BV11" i="1" s="1"/>
  <c r="AZ11" i="1"/>
  <c r="BW11" i="1" s="1"/>
  <c r="BA11" i="1"/>
  <c r="BX11" i="1" s="1"/>
  <c r="BB11" i="1"/>
  <c r="BY11" i="1" s="1"/>
  <c r="BC11" i="1"/>
  <c r="BZ11" i="1" s="1"/>
  <c r="BD11" i="1"/>
  <c r="CA11" i="1" s="1"/>
  <c r="AW12" i="1"/>
  <c r="BT12" i="1" s="1"/>
  <c r="AX12" i="1"/>
  <c r="BU12" i="1" s="1"/>
  <c r="AY12" i="1"/>
  <c r="BV12" i="1" s="1"/>
  <c r="AZ12" i="1"/>
  <c r="BW12" i="1" s="1"/>
  <c r="BA12" i="1"/>
  <c r="BX12" i="1" s="1"/>
  <c r="BB12" i="1"/>
  <c r="BY12" i="1" s="1"/>
  <c r="BC12" i="1"/>
  <c r="BZ12" i="1" s="1"/>
  <c r="BD12" i="1"/>
  <c r="CA12" i="1" s="1"/>
  <c r="BE12" i="1"/>
  <c r="CB12" i="1" s="1"/>
  <c r="AW13" i="1"/>
  <c r="BT13" i="1" s="1"/>
  <c r="AX13" i="1"/>
  <c r="BU13" i="1" s="1"/>
  <c r="AY13" i="1"/>
  <c r="BV13" i="1" s="1"/>
  <c r="AZ13" i="1"/>
  <c r="BW13" i="1" s="1"/>
  <c r="BA13" i="1"/>
  <c r="BX13" i="1" s="1"/>
  <c r="BB13" i="1"/>
  <c r="BY13" i="1" s="1"/>
  <c r="BC13" i="1"/>
  <c r="BZ13" i="1" s="1"/>
  <c r="BD13" i="1"/>
  <c r="CA13" i="1" s="1"/>
  <c r="BE13" i="1"/>
  <c r="CB13" i="1" s="1"/>
  <c r="AW14" i="1"/>
  <c r="BT14" i="1" s="1"/>
  <c r="AX14" i="1"/>
  <c r="BU14" i="1" s="1"/>
  <c r="AY14" i="1"/>
  <c r="BV14" i="1" s="1"/>
  <c r="AZ14" i="1"/>
  <c r="BW14" i="1" s="1"/>
  <c r="BA14" i="1"/>
  <c r="BX14" i="1" s="1"/>
  <c r="BB14" i="1"/>
  <c r="BY14" i="1" s="1"/>
  <c r="BC14" i="1"/>
  <c r="BZ14" i="1" s="1"/>
  <c r="BD14" i="1"/>
  <c r="CA14" i="1" s="1"/>
  <c r="BE14" i="1"/>
  <c r="CB14" i="1" s="1"/>
  <c r="AW15" i="1"/>
  <c r="BT15" i="1" s="1"/>
  <c r="AX15" i="1"/>
  <c r="BU15" i="1" s="1"/>
  <c r="AY15" i="1"/>
  <c r="BV15" i="1" s="1"/>
  <c r="AZ15" i="1"/>
  <c r="BW15" i="1" s="1"/>
  <c r="BA15" i="1"/>
  <c r="BX15" i="1" s="1"/>
  <c r="BB15" i="1"/>
  <c r="BY15" i="1" s="1"/>
  <c r="BC15" i="1"/>
  <c r="BZ15" i="1" s="1"/>
  <c r="BD15" i="1"/>
  <c r="CA15" i="1" s="1"/>
  <c r="BE15" i="1"/>
  <c r="CB15" i="1" s="1"/>
  <c r="AW16" i="1"/>
  <c r="BT16" i="1" s="1"/>
  <c r="AX16" i="1"/>
  <c r="BU16" i="1" s="1"/>
  <c r="AY16" i="1"/>
  <c r="BV16" i="1" s="1"/>
  <c r="AZ16" i="1"/>
  <c r="BW16" i="1" s="1"/>
  <c r="BA16" i="1"/>
  <c r="BX16" i="1" s="1"/>
  <c r="BB16" i="1"/>
  <c r="BY16" i="1" s="1"/>
  <c r="BC16" i="1"/>
  <c r="BZ16" i="1" s="1"/>
  <c r="BD16" i="1"/>
  <c r="CA16" i="1" s="1"/>
  <c r="AW17" i="1"/>
  <c r="BT17" i="1" s="1"/>
  <c r="AX17" i="1"/>
  <c r="BU17" i="1" s="1"/>
  <c r="AY17" i="1"/>
  <c r="BV17" i="1" s="1"/>
  <c r="AZ17" i="1"/>
  <c r="BW17" i="1" s="1"/>
  <c r="BA17" i="1"/>
  <c r="BX17" i="1" s="1"/>
  <c r="BB17" i="1"/>
  <c r="BY17" i="1" s="1"/>
  <c r="BC17" i="1"/>
  <c r="BZ17" i="1" s="1"/>
  <c r="BD17" i="1"/>
  <c r="CA17" i="1" s="1"/>
  <c r="AW18" i="1"/>
  <c r="BT18" i="1" s="1"/>
  <c r="AX18" i="1"/>
  <c r="BU18" i="1" s="1"/>
  <c r="AY18" i="1"/>
  <c r="BV18" i="1" s="1"/>
  <c r="AZ18" i="1"/>
  <c r="BW18" i="1" s="1"/>
  <c r="BA18" i="1"/>
  <c r="BX18" i="1" s="1"/>
  <c r="BB18" i="1"/>
  <c r="BY18" i="1" s="1"/>
  <c r="BC18" i="1"/>
  <c r="BZ18" i="1" s="1"/>
  <c r="BD18" i="1"/>
  <c r="CA18" i="1" s="1"/>
  <c r="AW19" i="1"/>
  <c r="BT19" i="1" s="1"/>
  <c r="AX19" i="1"/>
  <c r="BU19" i="1" s="1"/>
  <c r="AY19" i="1"/>
  <c r="BV19" i="1" s="1"/>
  <c r="AZ19" i="1"/>
  <c r="BW19" i="1" s="1"/>
  <c r="BA19" i="1"/>
  <c r="BX19" i="1" s="1"/>
  <c r="BB19" i="1"/>
  <c r="BY19" i="1" s="1"/>
  <c r="BC19" i="1"/>
  <c r="BZ19" i="1" s="1"/>
  <c r="BD19" i="1"/>
  <c r="CA19" i="1" s="1"/>
  <c r="AW20" i="1"/>
  <c r="BT20" i="1" s="1"/>
  <c r="AX20" i="1"/>
  <c r="BU20" i="1" s="1"/>
  <c r="AY20" i="1"/>
  <c r="BV20" i="1" s="1"/>
  <c r="AZ20" i="1"/>
  <c r="BW20" i="1" s="1"/>
  <c r="BA20" i="1"/>
  <c r="BX20" i="1" s="1"/>
  <c r="BB20" i="1"/>
  <c r="BY20" i="1" s="1"/>
  <c r="BC20" i="1"/>
  <c r="BZ20" i="1" s="1"/>
  <c r="BD20" i="1"/>
  <c r="CA20" i="1" s="1"/>
  <c r="BE20" i="1"/>
  <c r="CB20" i="1" s="1"/>
  <c r="AW21" i="1"/>
  <c r="BT21" i="1" s="1"/>
  <c r="AX21" i="1"/>
  <c r="BU21" i="1" s="1"/>
  <c r="AY21" i="1"/>
  <c r="BV21" i="1" s="1"/>
  <c r="AZ21" i="1"/>
  <c r="BW21" i="1" s="1"/>
  <c r="BA21" i="1"/>
  <c r="BX21" i="1" s="1"/>
  <c r="BB21" i="1"/>
  <c r="BY21" i="1" s="1"/>
  <c r="BC21" i="1"/>
  <c r="BZ21" i="1" s="1"/>
  <c r="BD21" i="1"/>
  <c r="CA21" i="1" s="1"/>
  <c r="BE21" i="1"/>
  <c r="CB21" i="1" s="1"/>
  <c r="AW22" i="1"/>
  <c r="BT22" i="1" s="1"/>
  <c r="AX22" i="1"/>
  <c r="BU22" i="1" s="1"/>
  <c r="AY22" i="1"/>
  <c r="BV22" i="1" s="1"/>
  <c r="AZ22" i="1"/>
  <c r="BW22" i="1" s="1"/>
  <c r="BA22" i="1"/>
  <c r="BX22" i="1" s="1"/>
  <c r="BB22" i="1"/>
  <c r="BY22" i="1" s="1"/>
  <c r="BC22" i="1"/>
  <c r="BZ22" i="1" s="1"/>
  <c r="BD22" i="1"/>
  <c r="CA22" i="1" s="1"/>
  <c r="BE22" i="1"/>
  <c r="CB22" i="1" s="1"/>
  <c r="AW23" i="1"/>
  <c r="BT23" i="1" s="1"/>
  <c r="AX23" i="1"/>
  <c r="BU23" i="1" s="1"/>
  <c r="AY23" i="1"/>
  <c r="BV23" i="1" s="1"/>
  <c r="AZ23" i="1"/>
  <c r="BW23" i="1" s="1"/>
  <c r="BA23" i="1"/>
  <c r="BX23" i="1" s="1"/>
  <c r="BB23" i="1"/>
  <c r="BY23" i="1" s="1"/>
  <c r="BC23" i="1"/>
  <c r="BZ23" i="1" s="1"/>
  <c r="BD23" i="1"/>
  <c r="CA23" i="1" s="1"/>
  <c r="BE23" i="1"/>
  <c r="CB23" i="1" s="1"/>
  <c r="AW24" i="1"/>
  <c r="BT24" i="1" s="1"/>
  <c r="AX24" i="1"/>
  <c r="BU24" i="1" s="1"/>
  <c r="AY24" i="1"/>
  <c r="BV24" i="1" s="1"/>
  <c r="AZ24" i="1"/>
  <c r="BW24" i="1" s="1"/>
  <c r="BA24" i="1"/>
  <c r="BX24" i="1" s="1"/>
  <c r="BB24" i="1"/>
  <c r="BY24" i="1" s="1"/>
  <c r="BC24" i="1"/>
  <c r="BZ24" i="1" s="1"/>
  <c r="BD24" i="1"/>
  <c r="CA24" i="1" s="1"/>
  <c r="AW25" i="1"/>
  <c r="BT25" i="1" s="1"/>
  <c r="AX25" i="1"/>
  <c r="BU25" i="1" s="1"/>
  <c r="AY25" i="1"/>
  <c r="BV25" i="1" s="1"/>
  <c r="AZ25" i="1"/>
  <c r="BW25" i="1" s="1"/>
  <c r="BA25" i="1"/>
  <c r="BX25" i="1" s="1"/>
  <c r="BB25" i="1"/>
  <c r="BY25" i="1" s="1"/>
  <c r="BC25" i="1"/>
  <c r="BZ25" i="1" s="1"/>
  <c r="BD25" i="1"/>
  <c r="CA25" i="1" s="1"/>
  <c r="AW26" i="1"/>
  <c r="BT26" i="1" s="1"/>
  <c r="AX26" i="1"/>
  <c r="BU26" i="1" s="1"/>
  <c r="AY26" i="1"/>
  <c r="BV26" i="1" s="1"/>
  <c r="AZ26" i="1"/>
  <c r="BW26" i="1" s="1"/>
  <c r="BA26" i="1"/>
  <c r="BX26" i="1" s="1"/>
  <c r="BB26" i="1"/>
  <c r="BY26" i="1" s="1"/>
  <c r="BC26" i="1"/>
  <c r="BZ26" i="1" s="1"/>
  <c r="BD26" i="1"/>
  <c r="CA26" i="1" s="1"/>
  <c r="AW27" i="1"/>
  <c r="BT27" i="1" s="1"/>
  <c r="AX27" i="1"/>
  <c r="BU27" i="1" s="1"/>
  <c r="AY27" i="1"/>
  <c r="BV27" i="1" s="1"/>
  <c r="AZ27" i="1"/>
  <c r="BW27" i="1" s="1"/>
  <c r="BA27" i="1"/>
  <c r="BX27" i="1" s="1"/>
  <c r="BB27" i="1"/>
  <c r="BY27" i="1" s="1"/>
  <c r="BC27" i="1"/>
  <c r="BZ27" i="1" s="1"/>
  <c r="BD27" i="1"/>
  <c r="CA27" i="1" s="1"/>
  <c r="AW28" i="1"/>
  <c r="BT28" i="1" s="1"/>
  <c r="AX28" i="1"/>
  <c r="BU28" i="1" s="1"/>
  <c r="AY28" i="1"/>
  <c r="BV28" i="1" s="1"/>
  <c r="AZ28" i="1"/>
  <c r="BW28" i="1" s="1"/>
  <c r="BA28" i="1"/>
  <c r="BX28" i="1" s="1"/>
  <c r="BB28" i="1"/>
  <c r="BY28" i="1" s="1"/>
  <c r="BC28" i="1"/>
  <c r="BZ28" i="1" s="1"/>
  <c r="BE28" i="1"/>
  <c r="CB28" i="1" s="1"/>
  <c r="AW29" i="1"/>
  <c r="BT29" i="1" s="1"/>
  <c r="AX29" i="1"/>
  <c r="BU29" i="1" s="1"/>
  <c r="AY29" i="1"/>
  <c r="BV29" i="1" s="1"/>
  <c r="AZ29" i="1"/>
  <c r="BW29" i="1" s="1"/>
  <c r="BA29" i="1"/>
  <c r="BX29" i="1" s="1"/>
  <c r="BB29" i="1"/>
  <c r="BY29" i="1" s="1"/>
  <c r="BC29" i="1"/>
  <c r="BZ29" i="1" s="1"/>
  <c r="BD29" i="1"/>
  <c r="CA29" i="1" s="1"/>
  <c r="BE29" i="1"/>
  <c r="CB29" i="1" s="1"/>
  <c r="AW30" i="1"/>
  <c r="BT30" i="1" s="1"/>
  <c r="AX30" i="1"/>
  <c r="BU30" i="1" s="1"/>
  <c r="AY30" i="1"/>
  <c r="BV30" i="1" s="1"/>
  <c r="AZ30" i="1"/>
  <c r="BW30" i="1" s="1"/>
  <c r="BA30" i="1"/>
  <c r="BX30" i="1" s="1"/>
  <c r="BB30" i="1"/>
  <c r="BY30" i="1" s="1"/>
  <c r="BC30" i="1"/>
  <c r="BZ30" i="1" s="1"/>
  <c r="BD30" i="1"/>
  <c r="CA30" i="1" s="1"/>
  <c r="BE30" i="1"/>
  <c r="CB30" i="1" s="1"/>
  <c r="AW31" i="1"/>
  <c r="BT31" i="1" s="1"/>
  <c r="AX31" i="1"/>
  <c r="BU31" i="1" s="1"/>
  <c r="AY31" i="1"/>
  <c r="BV31" i="1" s="1"/>
  <c r="AZ31" i="1"/>
  <c r="BW31" i="1" s="1"/>
  <c r="BA31" i="1"/>
  <c r="BX31" i="1" s="1"/>
  <c r="BB31" i="1"/>
  <c r="BY31" i="1" s="1"/>
  <c r="BC31" i="1"/>
  <c r="BZ31" i="1" s="1"/>
  <c r="BD31" i="1"/>
  <c r="CA31" i="1" s="1"/>
  <c r="BE31" i="1"/>
  <c r="CB31" i="1" s="1"/>
  <c r="AW32" i="1"/>
  <c r="BT32" i="1" s="1"/>
  <c r="AX32" i="1"/>
  <c r="BU32" i="1" s="1"/>
  <c r="AY32" i="1"/>
  <c r="BV32" i="1" s="1"/>
  <c r="AZ32" i="1"/>
  <c r="BW32" i="1" s="1"/>
  <c r="BA32" i="1"/>
  <c r="BX32" i="1" s="1"/>
  <c r="BB32" i="1"/>
  <c r="BY32" i="1" s="1"/>
  <c r="BC32" i="1"/>
  <c r="BZ32" i="1" s="1"/>
  <c r="BD32" i="1"/>
  <c r="CA32" i="1" s="1"/>
  <c r="AW33" i="1"/>
  <c r="BT33" i="1" s="1"/>
  <c r="AX33" i="1"/>
  <c r="BU33" i="1" s="1"/>
  <c r="AY33" i="1"/>
  <c r="BV33" i="1" s="1"/>
  <c r="AZ33" i="1"/>
  <c r="BW33" i="1" s="1"/>
  <c r="BA33" i="1"/>
  <c r="BX33" i="1" s="1"/>
  <c r="BB33" i="1"/>
  <c r="BY33" i="1" s="1"/>
  <c r="BC33" i="1"/>
  <c r="BZ33" i="1" s="1"/>
  <c r="BD33" i="1"/>
  <c r="CA33" i="1" s="1"/>
  <c r="AW34" i="1"/>
  <c r="BT34" i="1" s="1"/>
  <c r="AX34" i="1"/>
  <c r="BU34" i="1" s="1"/>
  <c r="AY34" i="1"/>
  <c r="BV34" i="1" s="1"/>
  <c r="AZ34" i="1"/>
  <c r="BW34" i="1" s="1"/>
  <c r="BA34" i="1"/>
  <c r="BX34" i="1" s="1"/>
  <c r="BB34" i="1"/>
  <c r="BY34" i="1" s="1"/>
  <c r="BC34" i="1"/>
  <c r="BZ34" i="1" s="1"/>
  <c r="BD34" i="1"/>
  <c r="CA34" i="1" s="1"/>
  <c r="AW35" i="1"/>
  <c r="BT35" i="1" s="1"/>
  <c r="AX35" i="1"/>
  <c r="BU35" i="1" s="1"/>
  <c r="AY35" i="1"/>
  <c r="BV35" i="1" s="1"/>
  <c r="AZ35" i="1"/>
  <c r="BW35" i="1" s="1"/>
  <c r="BA35" i="1"/>
  <c r="BX35" i="1" s="1"/>
  <c r="BB35" i="1"/>
  <c r="BY35" i="1" s="1"/>
  <c r="BC35" i="1"/>
  <c r="BZ35" i="1" s="1"/>
  <c r="BD35" i="1"/>
  <c r="CA35" i="1" s="1"/>
  <c r="AW36" i="1"/>
  <c r="BT36" i="1" s="1"/>
  <c r="AX36" i="1"/>
  <c r="BU36" i="1" s="1"/>
  <c r="AY36" i="1"/>
  <c r="BV36" i="1" s="1"/>
  <c r="AZ36" i="1"/>
  <c r="BW36" i="1" s="1"/>
  <c r="BA36" i="1"/>
  <c r="BX36" i="1" s="1"/>
  <c r="BB36" i="1"/>
  <c r="BY36" i="1" s="1"/>
  <c r="BC36" i="1"/>
  <c r="BZ36" i="1" s="1"/>
  <c r="BD36" i="1"/>
  <c r="CA36" i="1" s="1"/>
  <c r="BE36" i="1"/>
  <c r="CB36" i="1" s="1"/>
  <c r="AW37" i="1"/>
  <c r="BT37" i="1" s="1"/>
  <c r="AX37" i="1"/>
  <c r="BU37" i="1" s="1"/>
  <c r="AY37" i="1"/>
  <c r="BV37" i="1" s="1"/>
  <c r="AZ37" i="1"/>
  <c r="BW37" i="1" s="1"/>
  <c r="BA37" i="1"/>
  <c r="BX37" i="1" s="1"/>
  <c r="BB37" i="1"/>
  <c r="BY37" i="1" s="1"/>
  <c r="BC37" i="1"/>
  <c r="BZ37" i="1" s="1"/>
  <c r="BD37" i="1"/>
  <c r="CA37" i="1" s="1"/>
  <c r="BE37" i="1"/>
  <c r="CB37" i="1" s="1"/>
  <c r="AW38" i="1"/>
  <c r="BT38" i="1" s="1"/>
  <c r="AX38" i="1"/>
  <c r="BU38" i="1" s="1"/>
  <c r="AY38" i="1"/>
  <c r="BV38" i="1" s="1"/>
  <c r="AZ38" i="1"/>
  <c r="BW38" i="1" s="1"/>
  <c r="BA38" i="1"/>
  <c r="BX38" i="1" s="1"/>
  <c r="BB38" i="1"/>
  <c r="BY38" i="1" s="1"/>
  <c r="BC38" i="1"/>
  <c r="BZ38" i="1" s="1"/>
  <c r="BD38" i="1"/>
  <c r="CA38" i="1" s="1"/>
  <c r="BE38" i="1"/>
  <c r="CB38" i="1" s="1"/>
  <c r="AW39" i="1"/>
  <c r="BT39" i="1" s="1"/>
  <c r="AX39" i="1"/>
  <c r="BU39" i="1" s="1"/>
  <c r="AY39" i="1"/>
  <c r="BV39" i="1" s="1"/>
  <c r="AZ39" i="1"/>
  <c r="BW39" i="1" s="1"/>
  <c r="BA39" i="1"/>
  <c r="BX39" i="1" s="1"/>
  <c r="BB39" i="1"/>
  <c r="BY39" i="1" s="1"/>
  <c r="BC39" i="1"/>
  <c r="BZ39" i="1" s="1"/>
  <c r="BD39" i="1"/>
  <c r="CA39" i="1" s="1"/>
  <c r="BE39" i="1"/>
  <c r="CB39" i="1" s="1"/>
  <c r="AW40" i="1"/>
  <c r="BT40" i="1" s="1"/>
  <c r="AX40" i="1"/>
  <c r="BU40" i="1" s="1"/>
  <c r="AY40" i="1"/>
  <c r="BV40" i="1" s="1"/>
  <c r="AZ40" i="1"/>
  <c r="BW40" i="1" s="1"/>
  <c r="BA40" i="1"/>
  <c r="BX40" i="1" s="1"/>
  <c r="BB40" i="1"/>
  <c r="BY40" i="1" s="1"/>
  <c r="BC40" i="1"/>
  <c r="BZ40" i="1" s="1"/>
  <c r="BD40" i="1"/>
  <c r="CA40" i="1" s="1"/>
  <c r="AW41" i="1"/>
  <c r="BT41" i="1" s="1"/>
  <c r="AX41" i="1"/>
  <c r="BU41" i="1" s="1"/>
  <c r="AY41" i="1"/>
  <c r="BV41" i="1" s="1"/>
  <c r="AZ41" i="1"/>
  <c r="BW41" i="1" s="1"/>
  <c r="BA41" i="1"/>
  <c r="BX41" i="1" s="1"/>
  <c r="BB41" i="1"/>
  <c r="BY41" i="1" s="1"/>
  <c r="BC41" i="1"/>
  <c r="BZ41" i="1" s="1"/>
  <c r="BD41" i="1"/>
  <c r="CA41" i="1" s="1"/>
  <c r="AW42" i="1"/>
  <c r="BT42" i="1" s="1"/>
  <c r="AX42" i="1"/>
  <c r="BU42" i="1" s="1"/>
  <c r="AY42" i="1"/>
  <c r="BV42" i="1" s="1"/>
  <c r="AZ42" i="1"/>
  <c r="BW42" i="1" s="1"/>
  <c r="BA42" i="1"/>
  <c r="BX42" i="1" s="1"/>
  <c r="BB42" i="1"/>
  <c r="BY42" i="1" s="1"/>
  <c r="BC42" i="1"/>
  <c r="BZ42" i="1" s="1"/>
  <c r="BD42" i="1"/>
  <c r="CA42" i="1" s="1"/>
  <c r="AW43" i="1"/>
  <c r="BT43" i="1" s="1"/>
  <c r="AX43" i="1"/>
  <c r="BU43" i="1" s="1"/>
  <c r="AY43" i="1"/>
  <c r="BV43" i="1" s="1"/>
  <c r="AZ43" i="1"/>
  <c r="BW43" i="1" s="1"/>
  <c r="BA43" i="1"/>
  <c r="BX43" i="1" s="1"/>
  <c r="BB43" i="1"/>
  <c r="BY43" i="1" s="1"/>
  <c r="BC43" i="1"/>
  <c r="BZ43" i="1" s="1"/>
  <c r="BD43" i="1"/>
  <c r="CA43" i="1" s="1"/>
  <c r="AW44" i="1"/>
  <c r="BT44" i="1" s="1"/>
  <c r="AX44" i="1"/>
  <c r="BU44" i="1" s="1"/>
  <c r="AY44" i="1"/>
  <c r="BV44" i="1" s="1"/>
  <c r="AZ44" i="1"/>
  <c r="BW44" i="1" s="1"/>
  <c r="BA44" i="1"/>
  <c r="BX44" i="1" s="1"/>
  <c r="BB44" i="1"/>
  <c r="BY44" i="1" s="1"/>
  <c r="BC44" i="1"/>
  <c r="BZ44" i="1" s="1"/>
  <c r="BD44" i="1"/>
  <c r="CA44" i="1" s="1"/>
  <c r="BE44" i="1"/>
  <c r="CB44" i="1" s="1"/>
  <c r="AW45" i="1"/>
  <c r="BT45" i="1" s="1"/>
  <c r="AX45" i="1"/>
  <c r="BU45" i="1" s="1"/>
  <c r="AY45" i="1"/>
  <c r="BV45" i="1" s="1"/>
  <c r="AZ45" i="1"/>
  <c r="BW45" i="1" s="1"/>
  <c r="BA45" i="1"/>
  <c r="BX45" i="1" s="1"/>
  <c r="BB45" i="1"/>
  <c r="BY45" i="1" s="1"/>
  <c r="BC45" i="1"/>
  <c r="BZ45" i="1" s="1"/>
  <c r="BD45" i="1"/>
  <c r="CA45" i="1" s="1"/>
  <c r="BE45" i="1"/>
  <c r="CB45" i="1" s="1"/>
  <c r="AW46" i="1"/>
  <c r="BT46" i="1" s="1"/>
  <c r="AX46" i="1"/>
  <c r="BU46" i="1" s="1"/>
  <c r="AY46" i="1"/>
  <c r="BV46" i="1" s="1"/>
  <c r="AZ46" i="1"/>
  <c r="BW46" i="1" s="1"/>
  <c r="BA46" i="1"/>
  <c r="BX46" i="1" s="1"/>
  <c r="BB46" i="1"/>
  <c r="BY46" i="1" s="1"/>
  <c r="BC46" i="1"/>
  <c r="BZ46" i="1" s="1"/>
  <c r="BD46" i="1"/>
  <c r="CA46" i="1" s="1"/>
  <c r="BE46" i="1"/>
  <c r="CB46" i="1" s="1"/>
  <c r="AW47" i="1"/>
  <c r="BT47" i="1" s="1"/>
  <c r="AX47" i="1"/>
  <c r="BU47" i="1" s="1"/>
  <c r="AY47" i="1"/>
  <c r="BV47" i="1" s="1"/>
  <c r="AZ47" i="1"/>
  <c r="BW47" i="1" s="1"/>
  <c r="BA47" i="1"/>
  <c r="BX47" i="1" s="1"/>
  <c r="BB47" i="1"/>
  <c r="BY47" i="1" s="1"/>
  <c r="BC47" i="1"/>
  <c r="BZ47" i="1" s="1"/>
  <c r="BD47" i="1"/>
  <c r="CA47" i="1" s="1"/>
  <c r="BE47" i="1"/>
  <c r="CB47" i="1" s="1"/>
  <c r="AW48" i="1"/>
  <c r="BT48" i="1" s="1"/>
  <c r="AX48" i="1"/>
  <c r="BU48" i="1" s="1"/>
  <c r="AY48" i="1"/>
  <c r="BV48" i="1" s="1"/>
  <c r="AZ48" i="1"/>
  <c r="BW48" i="1" s="1"/>
  <c r="BA48" i="1"/>
  <c r="BX48" i="1" s="1"/>
  <c r="BB48" i="1"/>
  <c r="BY48" i="1" s="1"/>
  <c r="BC48" i="1"/>
  <c r="BZ48" i="1" s="1"/>
  <c r="BD48" i="1"/>
  <c r="CA48" i="1" s="1"/>
  <c r="BF5" i="1"/>
  <c r="CC5" i="1" s="1"/>
  <c r="BF6" i="1"/>
  <c r="CC6" i="1" s="1"/>
  <c r="BF13" i="1"/>
  <c r="CC13" i="1" s="1"/>
  <c r="BF14" i="1"/>
  <c r="CC14" i="1" s="1"/>
  <c r="BF21" i="1"/>
  <c r="CC21" i="1" s="1"/>
  <c r="BF22" i="1"/>
  <c r="CC22" i="1" s="1"/>
  <c r="BF29" i="1"/>
  <c r="CC29" i="1" s="1"/>
  <c r="BF30" i="1"/>
  <c r="CC30" i="1" s="1"/>
  <c r="BF37" i="1"/>
  <c r="CC37" i="1" s="1"/>
  <c r="BF38" i="1"/>
  <c r="CC38" i="1" s="1"/>
  <c r="BF45" i="1"/>
  <c r="CC45" i="1" s="1"/>
  <c r="BF46" i="1"/>
  <c r="CC46" i="1" s="1"/>
  <c r="BF7" i="1"/>
  <c r="CC7" i="1" s="1"/>
  <c r="BF8" i="1"/>
  <c r="CC8" i="1" s="1"/>
  <c r="BF9" i="1"/>
  <c r="CC9" i="1" s="1"/>
  <c r="BF10" i="1"/>
  <c r="CC10" i="1" s="1"/>
  <c r="BF11" i="1"/>
  <c r="CC11" i="1" s="1"/>
  <c r="BF12" i="1"/>
  <c r="CC12" i="1" s="1"/>
  <c r="BF15" i="1"/>
  <c r="CC15" i="1" s="1"/>
  <c r="BF16" i="1"/>
  <c r="CC16" i="1" s="1"/>
  <c r="BF17" i="1"/>
  <c r="CC17" i="1" s="1"/>
  <c r="BF18" i="1"/>
  <c r="CC18" i="1" s="1"/>
  <c r="BF19" i="1"/>
  <c r="CC19" i="1" s="1"/>
  <c r="BF20" i="1"/>
  <c r="CC20" i="1" s="1"/>
  <c r="BF23" i="1"/>
  <c r="CC23" i="1" s="1"/>
  <c r="BF24" i="1"/>
  <c r="CC24" i="1" s="1"/>
  <c r="BF25" i="1"/>
  <c r="CC25" i="1" s="1"/>
  <c r="BF26" i="1"/>
  <c r="CC26" i="1" s="1"/>
  <c r="BF27" i="1"/>
  <c r="CC27" i="1" s="1"/>
  <c r="BF28" i="1"/>
  <c r="CC28" i="1" s="1"/>
  <c r="BF31" i="1"/>
  <c r="CC31" i="1" s="1"/>
  <c r="BF32" i="1"/>
  <c r="CC32" i="1" s="1"/>
  <c r="BF33" i="1"/>
  <c r="CC33" i="1" s="1"/>
  <c r="BF34" i="1"/>
  <c r="CC34" i="1" s="1"/>
  <c r="BF35" i="1"/>
  <c r="CC35" i="1" s="1"/>
  <c r="BF36" i="1"/>
  <c r="CC36" i="1" s="1"/>
  <c r="BF39" i="1"/>
  <c r="CC39" i="1" s="1"/>
  <c r="BF40" i="1"/>
  <c r="CC40" i="1" s="1"/>
  <c r="BF41" i="1"/>
  <c r="CC41" i="1" s="1"/>
  <c r="BF42" i="1"/>
  <c r="CC42" i="1" s="1"/>
  <c r="BF43" i="1"/>
  <c r="CC43" i="1" s="1"/>
  <c r="BF44" i="1"/>
  <c r="CC44" i="1" s="1"/>
  <c r="BF47" i="1"/>
  <c r="CC47" i="1" s="1"/>
  <c r="BF48" i="1"/>
  <c r="CC48" i="1" s="1"/>
  <c r="BF4" i="1"/>
  <c r="BR49" i="1"/>
  <c r="BQ49" i="1"/>
  <c r="BP49" i="1"/>
  <c r="BO49" i="1"/>
  <c r="BN49" i="1"/>
  <c r="BM49" i="1"/>
  <c r="BL49" i="1"/>
  <c r="BK49" i="1"/>
  <c r="BJ49" i="1"/>
  <c r="AT49" i="1"/>
  <c r="AS49" i="1"/>
  <c r="AR49" i="1"/>
  <c r="AQ49" i="1"/>
  <c r="AP49" i="1"/>
  <c r="AN49" i="1"/>
  <c r="AM49" i="1"/>
  <c r="Y49" i="1"/>
  <c r="W49" i="1"/>
  <c r="V49" i="1"/>
  <c r="T49" i="1"/>
  <c r="S49" i="1"/>
  <c r="R49" i="1"/>
  <c r="Q49" i="1"/>
  <c r="P49" i="1"/>
  <c r="BV49" i="1" l="1"/>
  <c r="BW49" i="1"/>
  <c r="BZ49" i="1"/>
  <c r="BU49" i="1"/>
  <c r="BY49" i="1"/>
  <c r="CA49" i="1"/>
  <c r="BX49" i="1"/>
  <c r="CB49" i="1"/>
  <c r="BT49" i="1"/>
  <c r="CC4" i="1"/>
  <c r="CC49" i="1" s="1"/>
  <c r="X49" i="1"/>
  <c r="BC49" i="1"/>
  <c r="BC50" i="1" s="1"/>
  <c r="BF49" i="1"/>
  <c r="AY49" i="1"/>
  <c r="AY50" i="1" s="1"/>
  <c r="BD49" i="1"/>
  <c r="BD50" i="1" s="1"/>
  <c r="AZ49" i="1"/>
  <c r="AZ50" i="1" s="1"/>
  <c r="BB49" i="1"/>
  <c r="BB50" i="1" s="1"/>
  <c r="BA49" i="1"/>
  <c r="BA50" i="1" s="1"/>
  <c r="BE49" i="1"/>
  <c r="BE50" i="1" s="1"/>
  <c r="AW49" i="1"/>
  <c r="AW50" i="1" s="1"/>
  <c r="AX49" i="1"/>
  <c r="AX50" i="1" s="1"/>
  <c r="AU49" i="1"/>
  <c r="BF50" i="1" l="1"/>
  <c r="BG49" i="1"/>
  <c r="AQ65" i="5"/>
  <c r="AP65" i="5"/>
  <c r="AO65" i="5"/>
  <c r="AN65" i="5"/>
  <c r="AM65" i="5"/>
  <c r="AL65" i="5"/>
  <c r="AK65" i="5"/>
  <c r="AJ65" i="5"/>
  <c r="AI65" i="5"/>
  <c r="AC65" i="5"/>
  <c r="AB65" i="5"/>
  <c r="AA65" i="5"/>
  <c r="Z65" i="5"/>
  <c r="Y65" i="5"/>
  <c r="X65" i="5"/>
  <c r="W65" i="5"/>
  <c r="V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AQ63" i="5"/>
  <c r="AP63" i="5"/>
  <c r="AO63" i="5"/>
  <c r="AN63" i="5"/>
  <c r="AM63" i="5"/>
  <c r="AL63" i="5"/>
  <c r="AK63" i="5"/>
  <c r="AJ63" i="5"/>
  <c r="AI63" i="5"/>
  <c r="AC63" i="5"/>
  <c r="AB63" i="5"/>
  <c r="AA63" i="5"/>
  <c r="Z63" i="5"/>
  <c r="Y63" i="5"/>
  <c r="X63" i="5"/>
  <c r="W63" i="5"/>
  <c r="V63" i="5"/>
  <c r="R63" i="5"/>
  <c r="AG61" i="5"/>
  <c r="AH61" i="5" s="1"/>
  <c r="AE61" i="5"/>
  <c r="AD61" i="5"/>
  <c r="AG60" i="5"/>
  <c r="AH60" i="5" s="1"/>
  <c r="AE60" i="5"/>
  <c r="AD60" i="5"/>
  <c r="AG59" i="5"/>
  <c r="AG58" i="5"/>
  <c r="AG57" i="5"/>
  <c r="AH57" i="5" s="1"/>
  <c r="AE57" i="5"/>
  <c r="AD57" i="5"/>
  <c r="AG56" i="5"/>
  <c r="AH56" i="5" s="1"/>
  <c r="AE56" i="5"/>
  <c r="AD56" i="5"/>
  <c r="AG55" i="5"/>
  <c r="AH55" i="5" s="1"/>
  <c r="AE55" i="5"/>
  <c r="AD55" i="5"/>
  <c r="AG54" i="5"/>
  <c r="AH54" i="5" s="1"/>
  <c r="AE54" i="5"/>
  <c r="AD54" i="5"/>
  <c r="AG53" i="5"/>
  <c r="AH53" i="5" s="1"/>
  <c r="AE53" i="5"/>
  <c r="AD53" i="5"/>
  <c r="AG52" i="5"/>
  <c r="AH52" i="5" s="1"/>
  <c r="AE52" i="5"/>
  <c r="AD52" i="5"/>
  <c r="AG51" i="5"/>
  <c r="AH51" i="5" s="1"/>
  <c r="AE51" i="5"/>
  <c r="AD51" i="5"/>
  <c r="AG50" i="5"/>
  <c r="AH50" i="5" s="1"/>
  <c r="AE50" i="5"/>
  <c r="AD50" i="5"/>
  <c r="AG49" i="5"/>
  <c r="AH49" i="5" s="1"/>
  <c r="AE49" i="5"/>
  <c r="AD49" i="5"/>
  <c r="AG48" i="5"/>
  <c r="AH48" i="5" s="1"/>
  <c r="AE48" i="5"/>
  <c r="AD48" i="5"/>
  <c r="AG47" i="5"/>
  <c r="AH47" i="5" s="1"/>
  <c r="AE47" i="5"/>
  <c r="AD47" i="5"/>
  <c r="AG46" i="5"/>
  <c r="AH46" i="5" s="1"/>
  <c r="AE46" i="5"/>
  <c r="AD46" i="5"/>
  <c r="AG45" i="5"/>
  <c r="AH45" i="5" s="1"/>
  <c r="AE45" i="5"/>
  <c r="AD45" i="5"/>
  <c r="AG44" i="5"/>
  <c r="AG43" i="5"/>
  <c r="AG42" i="5"/>
  <c r="AH42" i="5" s="1"/>
  <c r="AE42" i="5"/>
  <c r="AD42" i="5"/>
  <c r="AG41" i="5"/>
  <c r="AH41" i="5" s="1"/>
  <c r="AE41" i="5"/>
  <c r="AD41" i="5"/>
  <c r="AG40" i="5"/>
  <c r="AH40" i="5" s="1"/>
  <c r="AE40" i="5"/>
  <c r="AD40" i="5"/>
  <c r="AG39" i="5"/>
  <c r="AH39" i="5" s="1"/>
  <c r="AE39" i="5"/>
  <c r="AD39" i="5"/>
  <c r="AG38" i="5"/>
  <c r="AH38" i="5" s="1"/>
  <c r="AE38" i="5"/>
  <c r="AD38" i="5"/>
  <c r="AG37" i="5"/>
  <c r="AH37" i="5" s="1"/>
  <c r="AE37" i="5"/>
  <c r="AD37" i="5"/>
  <c r="AG36" i="5"/>
  <c r="AH36" i="5" s="1"/>
  <c r="AE36" i="5"/>
  <c r="AD36" i="5"/>
  <c r="AG35" i="5"/>
  <c r="AG34" i="5"/>
  <c r="AH34" i="5" s="1"/>
  <c r="AE34" i="5"/>
  <c r="AD34" i="5"/>
  <c r="AG33" i="5"/>
  <c r="AH33" i="5" s="1"/>
  <c r="AE33" i="5"/>
  <c r="AD33" i="5"/>
  <c r="AG32" i="5"/>
  <c r="AH32" i="5" s="1"/>
  <c r="AE32" i="5"/>
  <c r="AD32" i="5"/>
  <c r="AG31" i="5"/>
  <c r="AH31" i="5" s="1"/>
  <c r="AE31" i="5"/>
  <c r="AD31" i="5"/>
  <c r="AG30" i="5"/>
  <c r="AH30" i="5" s="1"/>
  <c r="AE30" i="5"/>
  <c r="AD30" i="5"/>
  <c r="AG29" i="5"/>
  <c r="AG28" i="5"/>
  <c r="AH28" i="5" s="1"/>
  <c r="AE28" i="5"/>
  <c r="AD28" i="5"/>
  <c r="AG27" i="5"/>
  <c r="AG26" i="5"/>
  <c r="AG25" i="5"/>
  <c r="AH25" i="5" s="1"/>
  <c r="AE25" i="5"/>
  <c r="AD25" i="5"/>
  <c r="AG24" i="5"/>
  <c r="AG23" i="5"/>
  <c r="AH23" i="5" s="1"/>
  <c r="AE23" i="5"/>
  <c r="AD23" i="5"/>
  <c r="AG22" i="5"/>
  <c r="AH22" i="5" s="1"/>
  <c r="AE22" i="5"/>
  <c r="AD22" i="5"/>
  <c r="AG21" i="5"/>
  <c r="AH21" i="5" s="1"/>
  <c r="AE21" i="5"/>
  <c r="AD21" i="5"/>
  <c r="AG20" i="5"/>
  <c r="AH20" i="5" s="1"/>
  <c r="AE20" i="5"/>
  <c r="AD20" i="5"/>
  <c r="AG19" i="5"/>
  <c r="AH19" i="5" s="1"/>
  <c r="AE19" i="5"/>
  <c r="AD19" i="5"/>
  <c r="AG18" i="5"/>
  <c r="AH18" i="5" s="1"/>
  <c r="AE18" i="5"/>
  <c r="AD18" i="5"/>
  <c r="AG17" i="5"/>
  <c r="AH17" i="5" s="1"/>
  <c r="AE17" i="5"/>
  <c r="AD17" i="5"/>
  <c r="AG16" i="5"/>
  <c r="AH16" i="5" s="1"/>
  <c r="AE16" i="5"/>
  <c r="AD16" i="5"/>
  <c r="AG15" i="5"/>
  <c r="AH15" i="5" s="1"/>
  <c r="AE15" i="5"/>
  <c r="AD15" i="5"/>
  <c r="AG14" i="5"/>
  <c r="AH14" i="5" s="1"/>
  <c r="AE14" i="5"/>
  <c r="AD14" i="5"/>
  <c r="AG13" i="5"/>
  <c r="AH13" i="5" s="1"/>
  <c r="AE13" i="5"/>
  <c r="AD13" i="5"/>
  <c r="AG12" i="5"/>
  <c r="AH12" i="5" s="1"/>
  <c r="AE12" i="5"/>
  <c r="AD12" i="5"/>
  <c r="AG11" i="5"/>
  <c r="AH11" i="5" s="1"/>
  <c r="AE11" i="5"/>
  <c r="AD11" i="5"/>
  <c r="AG10" i="5"/>
  <c r="AG9" i="5"/>
  <c r="AG8" i="5"/>
  <c r="AH8" i="5" s="1"/>
  <c r="AE8" i="5"/>
  <c r="AD8" i="5"/>
  <c r="AG7" i="5"/>
  <c r="AH7" i="5" s="1"/>
  <c r="AE7" i="5"/>
  <c r="AD7" i="5"/>
  <c r="AG6" i="5"/>
  <c r="AF65" i="5"/>
  <c r="AE6" i="5"/>
  <c r="AE65" i="5" s="1"/>
  <c r="AD6" i="5"/>
  <c r="AD65" i="5" s="1"/>
  <c r="U65" i="5"/>
  <c r="I49" i="1" l="1"/>
  <c r="K49" i="1"/>
  <c r="J49" i="1"/>
  <c r="D49" i="1"/>
  <c r="F49" i="1"/>
  <c r="E49" i="1"/>
  <c r="AG65" i="5"/>
  <c r="AH6" i="5"/>
  <c r="U63" i="5"/>
  <c r="AD63" i="5"/>
  <c r="AE63" i="5"/>
  <c r="AF63" i="5"/>
  <c r="AG63" i="5"/>
  <c r="AH65" i="5" l="1"/>
  <c r="AH63" i="5"/>
  <c r="L49" i="1" l="1"/>
</calcChain>
</file>

<file path=xl/sharedStrings.xml><?xml version="1.0" encoding="utf-8"?>
<sst xmlns="http://schemas.openxmlformats.org/spreadsheetml/2006/main" count="177" uniqueCount="88">
  <si>
    <t>Elevtal - normalklasser (bh.-10.klasse)</t>
  </si>
  <si>
    <t>Klassetal - almen (bh.-10.klasse)</t>
  </si>
  <si>
    <t>Klassetal Specialklasser  (bh.-10.klasse)</t>
  </si>
  <si>
    <t>Klassetal Modtagelsesklasser  (bh.-10.klasse)</t>
  </si>
  <si>
    <t>Klassetal TOTAL  (bh.-10.klasse)</t>
  </si>
  <si>
    <t>Lokalekapacitet</t>
  </si>
  <si>
    <t>Belægningsgrad</t>
  </si>
  <si>
    <t>Skolekode</t>
  </si>
  <si>
    <t>Udvikling i tal</t>
  </si>
  <si>
    <t>Udvikling fra 2016 til 2025</t>
  </si>
  <si>
    <t>Kløverskolen*</t>
  </si>
  <si>
    <t>Tranbjergskolen</t>
  </si>
  <si>
    <t>Bakkegårdsskolen</t>
  </si>
  <si>
    <t>Ellevangskolen</t>
  </si>
  <si>
    <t>Beder Skole</t>
  </si>
  <si>
    <t>Elev Skole</t>
  </si>
  <si>
    <t>Elsted Skole</t>
  </si>
  <si>
    <t>Engdalskolen</t>
  </si>
  <si>
    <t>Gammelgaardskolen</t>
  </si>
  <si>
    <t>Sødalskolen</t>
  </si>
  <si>
    <t>Hasle Skole</t>
  </si>
  <si>
    <t>Bavnehøj Skole</t>
  </si>
  <si>
    <t>Holme Skole</t>
  </si>
  <si>
    <t>Højvangskolen</t>
  </si>
  <si>
    <t>Katrinebjergskolen</t>
  </si>
  <si>
    <t>Kragelundskolen</t>
  </si>
  <si>
    <t>Lisbjergskolen</t>
  </si>
  <si>
    <t>Læssøesgades Skole</t>
  </si>
  <si>
    <t>Malling Skole</t>
  </si>
  <si>
    <t>Møllevangskolen</t>
  </si>
  <si>
    <t>Mårslet Skole</t>
  </si>
  <si>
    <t>Frederiksbjerg Skole</t>
  </si>
  <si>
    <t>Risskov Skole</t>
  </si>
  <si>
    <t>Rosenvangskolen</t>
  </si>
  <si>
    <t>Rundhøjskolen</t>
  </si>
  <si>
    <t>Sabro-Korsvejskolen</t>
  </si>
  <si>
    <t>Samsøgades Skole</t>
  </si>
  <si>
    <t>Skovvangskolen</t>
  </si>
  <si>
    <t>Skødstrup Skole</t>
  </si>
  <si>
    <t>Skåde Skole</t>
  </si>
  <si>
    <t>Solbjergskolen</t>
  </si>
  <si>
    <t>Strandskolen</t>
  </si>
  <si>
    <t>Sølystskolen</t>
  </si>
  <si>
    <t>Søndervangskolen</t>
  </si>
  <si>
    <t>Tilst Skole</t>
  </si>
  <si>
    <t>Hårup Skole</t>
  </si>
  <si>
    <t>Vestergårdsskolen</t>
  </si>
  <si>
    <t>Viby Skole</t>
  </si>
  <si>
    <t>Virupskolen</t>
  </si>
  <si>
    <t>Vorrevangskolen</t>
  </si>
  <si>
    <t>Åby Skole</t>
  </si>
  <si>
    <t>Næshøjskolen</t>
  </si>
  <si>
    <t>Skæring Skole</t>
  </si>
  <si>
    <t>Skjoldhøjskolen</t>
  </si>
  <si>
    <t>Lystrup Skole</t>
  </si>
  <si>
    <t>i alt</t>
  </si>
  <si>
    <t xml:space="preserve">* For tallene før 2025 er tallene for Ellehøj. Før 2020 det en sum af  Tovshøjskolen og Ellekærskolen. </t>
  </si>
  <si>
    <t>Bakkegårdskolen</t>
  </si>
  <si>
    <t>Gammelgårdskolen</t>
  </si>
  <si>
    <t>Vestergårdskolen</t>
  </si>
  <si>
    <t>Bilag 2 - De enkelte kommuneskolers elevantal på 0.-9. almenklasseelever</t>
  </si>
  <si>
    <t>Opgjort pr. 5. september</t>
  </si>
  <si>
    <t>Forventet ændring</t>
  </si>
  <si>
    <t>Omr.</t>
  </si>
  <si>
    <t>Skolenr</t>
  </si>
  <si>
    <t>Skole</t>
  </si>
  <si>
    <t>Udvikling 2024-2025</t>
  </si>
  <si>
    <t xml:space="preserve">Procent udvikling </t>
  </si>
  <si>
    <t>P2025 for 2025/26</t>
  </si>
  <si>
    <t>Antal</t>
  </si>
  <si>
    <t>%</t>
  </si>
  <si>
    <t>Nord</t>
  </si>
  <si>
    <t>Jellebakkeskolen</t>
  </si>
  <si>
    <t>Vejlby Skole</t>
  </si>
  <si>
    <t>Vest</t>
  </si>
  <si>
    <t>Center-10*****</t>
  </si>
  <si>
    <t>Ellekærskolen*</t>
  </si>
  <si>
    <t>Tovshøjskolen *</t>
  </si>
  <si>
    <t>Frydenlundskolen</t>
  </si>
  <si>
    <t>Nordgårdskolen</t>
  </si>
  <si>
    <t>Syd</t>
  </si>
  <si>
    <t>Kolt Skole</t>
  </si>
  <si>
    <t>Hasselager Skole</t>
  </si>
  <si>
    <t>Grønløkkeskolen</t>
  </si>
  <si>
    <t>Tranbjerg Skole</t>
  </si>
  <si>
    <t>Elevantal i alt</t>
  </si>
  <si>
    <t>Gennemsnit</t>
  </si>
  <si>
    <t>* Tovshøj skolen og Ellekærskolen er fusioneret i én skole, Ellehøjskolen i skoleåret 2020/21. Skolen har fået ny matrikel og navn pr. 01.08.2025: Kløverskolen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</si>
</sst>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"/>
    <numFmt numFmtId="166" formatCode="_-* #,##0_-;\-* #,##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8"/>
      <name val="Verdana"/>
      <family val="2"/>
    </font>
    <font>
      <sz val="8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name val="Arial"/>
      <family val="2"/>
    </font>
    <font>
      <sz val="6"/>
      <name val="Arial"/>
      <family val="2"/>
    </font>
    <font>
      <b/>
      <sz val="8"/>
      <name val="Verdana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Verdana"/>
      <family val="2"/>
    </font>
    <font>
      <sz val="8"/>
      <color theme="1"/>
      <name val="Verdana"/>
      <family val="2"/>
    </font>
    <font>
      <i/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4" fillId="0" borderId="0"/>
    <xf numFmtId="0" fontId="1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2" xfId="0" applyFont="1" applyBorder="1"/>
    <xf numFmtId="0" fontId="2" fillId="0" borderId="9" xfId="0" applyFont="1" applyBorder="1"/>
    <xf numFmtId="0" fontId="0" fillId="0" borderId="0" xfId="0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0" borderId="19" xfId="0" applyBorder="1"/>
    <xf numFmtId="0" fontId="4" fillId="0" borderId="0" xfId="2" applyFont="1"/>
    <xf numFmtId="0" fontId="5" fillId="0" borderId="0" xfId="2" applyFont="1"/>
    <xf numFmtId="0" fontId="3" fillId="0" borderId="0" xfId="2"/>
    <xf numFmtId="0" fontId="3" fillId="0" borderId="0" xfId="2" applyAlignment="1">
      <alignment horizontal="center"/>
    </xf>
    <xf numFmtId="164" fontId="3" fillId="0" borderId="0" xfId="2" applyNumberFormat="1"/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Alignment="1">
      <alignment vertical="center"/>
    </xf>
    <xf numFmtId="0" fontId="7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3" fillId="0" borderId="0" xfId="2" applyAlignment="1">
      <alignment horizontal="center" vertical="center"/>
    </xf>
    <xf numFmtId="164" fontId="3" fillId="0" borderId="0" xfId="2" applyNumberFormat="1" applyAlignment="1">
      <alignment vertical="center"/>
    </xf>
    <xf numFmtId="0" fontId="10" fillId="0" borderId="14" xfId="2" applyFont="1" applyBorder="1" applyAlignment="1">
      <alignment vertical="top"/>
    </xf>
    <xf numFmtId="0" fontId="5" fillId="0" borderId="14" xfId="2" applyFont="1" applyBorder="1"/>
    <xf numFmtId="0" fontId="3" fillId="0" borderId="14" xfId="2" applyBorder="1"/>
    <xf numFmtId="0" fontId="3" fillId="0" borderId="14" xfId="2" applyBorder="1" applyAlignment="1">
      <alignment horizontal="center"/>
    </xf>
    <xf numFmtId="0" fontId="11" fillId="3" borderId="20" xfId="2" applyFont="1" applyFill="1" applyBorder="1" applyAlignment="1">
      <alignment horizontal="center"/>
    </xf>
    <xf numFmtId="0" fontId="11" fillId="4" borderId="20" xfId="2" applyFont="1" applyFill="1" applyBorder="1" applyAlignment="1">
      <alignment horizontal="center"/>
    </xf>
    <xf numFmtId="0" fontId="12" fillId="5" borderId="16" xfId="2" applyFont="1" applyFill="1" applyBorder="1" applyAlignment="1">
      <alignment horizontal="center"/>
    </xf>
    <xf numFmtId="164" fontId="12" fillId="5" borderId="16" xfId="2" applyNumberFormat="1" applyFont="1" applyFill="1" applyBorder="1" applyAlignment="1">
      <alignment horizontal="center"/>
    </xf>
    <xf numFmtId="0" fontId="12" fillId="0" borderId="16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2" fillId="0" borderId="0" xfId="2" applyFont="1"/>
    <xf numFmtId="0" fontId="13" fillId="0" borderId="20" xfId="2" applyFont="1" applyBorder="1"/>
    <xf numFmtId="0" fontId="5" fillId="0" borderId="20" xfId="2" applyFont="1" applyBorder="1"/>
    <xf numFmtId="0" fontId="5" fillId="0" borderId="20" xfId="2" applyFont="1" applyBorder="1" applyAlignment="1">
      <alignment horizontal="center"/>
    </xf>
    <xf numFmtId="0" fontId="3" fillId="0" borderId="20" xfId="2" applyBorder="1"/>
    <xf numFmtId="0" fontId="8" fillId="0" borderId="20" xfId="2" applyFont="1" applyBorder="1" applyAlignment="1">
      <alignment horizontal="center"/>
    </xf>
    <xf numFmtId="0" fontId="3" fillId="0" borderId="20" xfId="2" applyBorder="1" applyAlignment="1">
      <alignment horizontal="center"/>
    </xf>
    <xf numFmtId="164" fontId="3" fillId="0" borderId="20" xfId="2" applyNumberFormat="1" applyBorder="1" applyAlignment="1">
      <alignment horizontal="center"/>
    </xf>
    <xf numFmtId="0" fontId="11" fillId="0" borderId="0" xfId="2" applyFont="1" applyAlignment="1">
      <alignment horizontal="left"/>
    </xf>
    <xf numFmtId="0" fontId="15" fillId="0" borderId="0" xfId="3" applyFont="1" applyAlignment="1">
      <alignment horizontal="right" indent="1"/>
    </xf>
    <xf numFmtId="0" fontId="5" fillId="0" borderId="0" xfId="2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4" applyFont="1" applyAlignment="1">
      <alignment horizontal="center"/>
    </xf>
    <xf numFmtId="164" fontId="3" fillId="0" borderId="0" xfId="2" applyNumberForma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5" fillId="0" borderId="0" xfId="2" applyFont="1" applyAlignment="1">
      <alignment horizontal="left"/>
    </xf>
    <xf numFmtId="0" fontId="5" fillId="4" borderId="0" xfId="2" applyFont="1" applyFill="1" applyAlignment="1">
      <alignment horizontal="center"/>
    </xf>
    <xf numFmtId="0" fontId="17" fillId="0" borderId="0" xfId="2" applyFont="1"/>
    <xf numFmtId="0" fontId="16" fillId="4" borderId="0" xfId="0" applyFont="1" applyFill="1" applyAlignment="1">
      <alignment horizontal="center"/>
    </xf>
    <xf numFmtId="0" fontId="5" fillId="0" borderId="14" xfId="2" applyFont="1" applyBorder="1" applyAlignment="1">
      <alignment horizontal="left"/>
    </xf>
    <xf numFmtId="0" fontId="15" fillId="0" borderId="14" xfId="3" applyFont="1" applyBorder="1" applyAlignment="1">
      <alignment horizontal="right" indent="1"/>
    </xf>
    <xf numFmtId="0" fontId="5" fillId="0" borderId="14" xfId="2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4" xfId="4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0" fontId="3" fillId="3" borderId="0" xfId="2" applyFill="1"/>
    <xf numFmtId="0" fontId="8" fillId="4" borderId="0" xfId="2" applyFont="1" applyFill="1" applyAlignment="1">
      <alignment horizontal="center"/>
    </xf>
    <xf numFmtId="0" fontId="5" fillId="0" borderId="0" xfId="2" applyFont="1" applyAlignment="1">
      <alignment horizontal="right" indent="1"/>
    </xf>
    <xf numFmtId="0" fontId="16" fillId="0" borderId="13" xfId="0" applyFont="1" applyBorder="1" applyAlignment="1">
      <alignment horizontal="center"/>
    </xf>
    <xf numFmtId="0" fontId="13" fillId="0" borderId="0" xfId="2" applyFont="1"/>
    <xf numFmtId="0" fontId="15" fillId="0" borderId="0" xfId="3" applyFont="1"/>
    <xf numFmtId="0" fontId="8" fillId="0" borderId="14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3" fillId="0" borderId="22" xfId="2" applyBorder="1" applyAlignment="1">
      <alignment horizontal="center"/>
    </xf>
    <xf numFmtId="164" fontId="3" fillId="0" borderId="5" xfId="2" applyNumberFormat="1" applyBorder="1" applyAlignment="1">
      <alignment horizontal="center"/>
    </xf>
    <xf numFmtId="0" fontId="11" fillId="4" borderId="23" xfId="2" applyFont="1" applyFill="1" applyBorder="1"/>
    <xf numFmtId="0" fontId="11" fillId="4" borderId="20" xfId="2" applyFont="1" applyFill="1" applyBorder="1"/>
    <xf numFmtId="0" fontId="3" fillId="4" borderId="20" xfId="2" applyFill="1" applyBorder="1"/>
    <xf numFmtId="3" fontId="11" fillId="4" borderId="20" xfId="2" applyNumberFormat="1" applyFont="1" applyFill="1" applyBorder="1" applyAlignment="1">
      <alignment horizontal="center"/>
    </xf>
    <xf numFmtId="3" fontId="3" fillId="0" borderId="0" xfId="2" applyNumberFormat="1"/>
    <xf numFmtId="164" fontId="3" fillId="0" borderId="3" xfId="2" applyNumberFormat="1" applyBorder="1" applyAlignment="1">
      <alignment horizontal="center"/>
    </xf>
    <xf numFmtId="0" fontId="13" fillId="4" borderId="20" xfId="2" applyFont="1" applyFill="1" applyBorder="1"/>
    <xf numFmtId="165" fontId="11" fillId="4" borderId="20" xfId="2" applyNumberFormat="1" applyFont="1" applyFill="1" applyBorder="1" applyAlignment="1">
      <alignment horizontal="center"/>
    </xf>
    <xf numFmtId="3" fontId="8" fillId="0" borderId="0" xfId="2" applyNumberFormat="1" applyFont="1" applyAlignment="1">
      <alignment horizontal="center"/>
    </xf>
    <xf numFmtId="0" fontId="6" fillId="0" borderId="0" xfId="2" applyFont="1"/>
    <xf numFmtId="0" fontId="8" fillId="0" borderId="0" xfId="2" applyFont="1"/>
    <xf numFmtId="0" fontId="8" fillId="0" borderId="0" xfId="2" applyFont="1" applyAlignment="1">
      <alignment horizontal="center"/>
    </xf>
    <xf numFmtId="3" fontId="0" fillId="0" borderId="1" xfId="0" applyNumberFormat="1" applyBorder="1"/>
    <xf numFmtId="0" fontId="0" fillId="0" borderId="4" xfId="0" applyBorder="1"/>
    <xf numFmtId="0" fontId="2" fillId="0" borderId="25" xfId="0" applyFont="1" applyBorder="1"/>
    <xf numFmtId="0" fontId="0" fillId="0" borderId="29" xfId="0" applyBorder="1"/>
    <xf numFmtId="0" fontId="0" fillId="7" borderId="23" xfId="0" applyFill="1" applyBorder="1"/>
    <xf numFmtId="0" fontId="0" fillId="7" borderId="20" xfId="0" applyFill="1" applyBorder="1"/>
    <xf numFmtId="0" fontId="0" fillId="7" borderId="27" xfId="0" applyFill="1" applyBorder="1"/>
    <xf numFmtId="3" fontId="0" fillId="0" borderId="6" xfId="0" applyNumberFormat="1" applyBorder="1"/>
    <xf numFmtId="0" fontId="0" fillId="0" borderId="6" xfId="0" applyBorder="1"/>
    <xf numFmtId="0" fontId="0" fillId="0" borderId="7" xfId="0" applyBorder="1"/>
    <xf numFmtId="0" fontId="0" fillId="0" borderId="15" xfId="0" applyBorder="1"/>
    <xf numFmtId="0" fontId="0" fillId="0" borderId="8" xfId="0" applyBorder="1"/>
    <xf numFmtId="166" fontId="0" fillId="7" borderId="20" xfId="5" applyNumberFormat="1" applyFont="1" applyFill="1" applyBorder="1"/>
    <xf numFmtId="3" fontId="0" fillId="0" borderId="17" xfId="0" applyNumberFormat="1" applyBorder="1"/>
    <xf numFmtId="0" fontId="0" fillId="0" borderId="28" xfId="0" applyBorder="1"/>
    <xf numFmtId="0" fontId="2" fillId="6" borderId="17" xfId="0" applyFont="1" applyFill="1" applyBorder="1"/>
    <xf numFmtId="0" fontId="2" fillId="6" borderId="18" xfId="0" applyFont="1" applyFill="1" applyBorder="1"/>
    <xf numFmtId="0" fontId="2" fillId="6" borderId="19" xfId="0" applyFont="1" applyFill="1" applyBorder="1"/>
    <xf numFmtId="0" fontId="2" fillId="6" borderId="9" xfId="0" applyFont="1" applyFill="1" applyBorder="1"/>
    <xf numFmtId="0" fontId="2" fillId="6" borderId="1" xfId="0" applyFont="1" applyFill="1" applyBorder="1"/>
    <xf numFmtId="0" fontId="2" fillId="6" borderId="10" xfId="0" applyFont="1" applyFill="1" applyBorder="1"/>
    <xf numFmtId="3" fontId="0" fillId="0" borderId="9" xfId="0" applyNumberFormat="1" applyBorder="1"/>
    <xf numFmtId="0" fontId="2" fillId="2" borderId="0" xfId="0" applyFont="1" applyFill="1"/>
    <xf numFmtId="0" fontId="2" fillId="0" borderId="0" xfId="0" applyFont="1"/>
    <xf numFmtId="0" fontId="0" fillId="4" borderId="0" xfId="0" applyFill="1"/>
    <xf numFmtId="0" fontId="2" fillId="4" borderId="0" xfId="0" applyFont="1" applyFill="1"/>
    <xf numFmtId="2" fontId="0" fillId="7" borderId="7" xfId="0" applyNumberFormat="1" applyFill="1" applyBorder="1"/>
    <xf numFmtId="2" fontId="0" fillId="7" borderId="15" xfId="0" applyNumberFormat="1" applyFill="1" applyBorder="1"/>
    <xf numFmtId="2" fontId="0" fillId="7" borderId="8" xfId="0" applyNumberFormat="1" applyFill="1" applyBorder="1"/>
    <xf numFmtId="2" fontId="0" fillId="7" borderId="9" xfId="0" applyNumberFormat="1" applyFill="1" applyBorder="1"/>
    <xf numFmtId="2" fontId="0" fillId="7" borderId="1" xfId="0" applyNumberFormat="1" applyFill="1" applyBorder="1"/>
    <xf numFmtId="2" fontId="0" fillId="7" borderId="10" xfId="0" applyNumberFormat="1" applyFill="1" applyBorder="1"/>
    <xf numFmtId="2" fontId="0" fillId="7" borderId="25" xfId="0" applyNumberFormat="1" applyFill="1" applyBorder="1"/>
    <xf numFmtId="2" fontId="0" fillId="7" borderId="28" xfId="0" applyNumberFormat="1" applyFill="1" applyBorder="1"/>
    <xf numFmtId="2" fontId="0" fillId="7" borderId="26" xfId="0" applyNumberFormat="1" applyFill="1" applyBorder="1"/>
    <xf numFmtId="3" fontId="0" fillId="0" borderId="24" xfId="0" applyNumberFormat="1" applyBorder="1"/>
    <xf numFmtId="0" fontId="0" fillId="0" borderId="25" xfId="0" applyBorder="1"/>
    <xf numFmtId="0" fontId="0" fillId="0" borderId="24" xfId="0" applyBorder="1"/>
    <xf numFmtId="0" fontId="2" fillId="6" borderId="36" xfId="0" applyFont="1" applyFill="1" applyBorder="1"/>
    <xf numFmtId="0" fontId="0" fillId="7" borderId="33" xfId="0" applyFill="1" applyBorder="1"/>
    <xf numFmtId="0" fontId="2" fillId="7" borderId="34" xfId="0" applyFont="1" applyFill="1" applyBorder="1"/>
    <xf numFmtId="0" fontId="2" fillId="7" borderId="35" xfId="0" applyFont="1" applyFill="1" applyBorder="1"/>
    <xf numFmtId="0" fontId="2" fillId="6" borderId="31" xfId="0" applyFont="1" applyFill="1" applyBorder="1"/>
    <xf numFmtId="0" fontId="2" fillId="6" borderId="22" xfId="0" applyFont="1" applyFill="1" applyBorder="1"/>
    <xf numFmtId="0" fontId="2" fillId="6" borderId="29" xfId="0" applyFont="1" applyFill="1" applyBorder="1"/>
    <xf numFmtId="0" fontId="2" fillId="6" borderId="42" xfId="0" applyFont="1" applyFill="1" applyBorder="1"/>
    <xf numFmtId="0" fontId="0" fillId="0" borderId="32" xfId="0" applyBorder="1"/>
    <xf numFmtId="10" fontId="0" fillId="0" borderId="1" xfId="1" applyNumberFormat="1" applyFont="1" applyBorder="1"/>
    <xf numFmtId="166" fontId="0" fillId="7" borderId="1" xfId="5" applyNumberFormat="1" applyFont="1" applyFill="1" applyBorder="1"/>
    <xf numFmtId="3" fontId="0" fillId="0" borderId="28" xfId="0" applyNumberFormat="1" applyBorder="1"/>
    <xf numFmtId="3" fontId="0" fillId="0" borderId="4" xfId="0" applyNumberFormat="1" applyBorder="1"/>
    <xf numFmtId="3" fontId="0" fillId="7" borderId="1" xfId="0" applyNumberFormat="1" applyFill="1" applyBorder="1"/>
    <xf numFmtId="0" fontId="0" fillId="7" borderId="1" xfId="0" applyFill="1" applyBorder="1"/>
    <xf numFmtId="0" fontId="0" fillId="0" borderId="26" xfId="0" applyBorder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0" xfId="2" applyAlignment="1">
      <alignment horizontal="center"/>
    </xf>
  </cellXfs>
  <cellStyles count="6">
    <cellStyle name="Komma" xfId="5" builtinId="3"/>
    <cellStyle name="Normal" xfId="0" builtinId="0"/>
    <cellStyle name="Normal 2" xfId="2" xr:uid="{31802A48-4FAE-4124-8815-0DF05B0F62F3}"/>
    <cellStyle name="Normal 4" xfId="4" xr:uid="{0A79D1CF-3034-4E70-A874-9C817F105CB4}"/>
    <cellStyle name="Normal_Ark2" xfId="3" xr:uid="{64C633FA-C562-43A0-82D0-179F697F5E59}"/>
    <cellStyle name="Procent" xfId="1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Antal af almenklasseelever</a:t>
            </a:r>
            <a:r>
              <a:rPr lang="da-DK" baseline="0"/>
              <a:t> på kommuneskoler - 0.-9. klassetrin</a:t>
            </a:r>
            <a:endParaRPr lang="da-DK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Lit>
              <c:formatCode>General</c:formatCode>
              <c:ptCount val="26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  <c:pt idx="24">
                <c:v>2024</c:v>
              </c:pt>
              <c:pt idx="25">
                <c:v>2025</c:v>
              </c:pt>
            </c:numLit>
          </c:cat>
          <c:val>
            <c:numLit>
              <c:formatCode>General</c:formatCode>
              <c:ptCount val="26"/>
              <c:pt idx="0">
                <c:v>26192</c:v>
              </c:pt>
              <c:pt idx="1">
                <c:v>26889</c:v>
              </c:pt>
              <c:pt idx="2">
                <c:v>27275</c:v>
              </c:pt>
              <c:pt idx="3">
                <c:v>27845</c:v>
              </c:pt>
              <c:pt idx="4">
                <c:v>28300</c:v>
              </c:pt>
              <c:pt idx="5">
                <c:v>28456</c:v>
              </c:pt>
              <c:pt idx="6">
                <c:v>28210</c:v>
              </c:pt>
              <c:pt idx="7">
                <c:v>27846</c:v>
              </c:pt>
              <c:pt idx="8">
                <c:v>27470</c:v>
              </c:pt>
              <c:pt idx="9">
                <c:v>27254</c:v>
              </c:pt>
              <c:pt idx="10">
                <c:v>27186</c:v>
              </c:pt>
              <c:pt idx="11">
                <c:v>26961</c:v>
              </c:pt>
              <c:pt idx="12">
                <c:v>26947</c:v>
              </c:pt>
              <c:pt idx="13">
                <c:v>26781</c:v>
              </c:pt>
              <c:pt idx="14">
                <c:v>26706</c:v>
              </c:pt>
              <c:pt idx="15">
                <c:v>26811</c:v>
              </c:pt>
              <c:pt idx="16">
                <c:v>26820</c:v>
              </c:pt>
              <c:pt idx="17">
                <c:v>26810</c:v>
              </c:pt>
              <c:pt idx="18">
                <c:v>27172</c:v>
              </c:pt>
              <c:pt idx="19">
                <c:v>27010</c:v>
              </c:pt>
              <c:pt idx="20">
                <c:v>27045</c:v>
              </c:pt>
              <c:pt idx="21">
                <c:v>27002</c:v>
              </c:pt>
              <c:pt idx="22">
                <c:v>27044</c:v>
              </c:pt>
              <c:pt idx="23">
                <c:v>26965</c:v>
              </c:pt>
              <c:pt idx="24">
                <c:v>27200</c:v>
              </c:pt>
              <c:pt idx="25">
                <c:v>27226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5D8-4170-9489-7F8C868C83E9}"/>
            </c:ext>
          </c:extLst>
        </c:ser>
        <c:ser>
          <c:idx val="0"/>
          <c:order val="1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6"/>
              <c:pt idx="0">
                <c:v>2000</c:v>
              </c:pt>
              <c:pt idx="1">
                <c:v>2001</c:v>
              </c:pt>
              <c:pt idx="2">
                <c:v>2002</c:v>
              </c:pt>
              <c:pt idx="3">
                <c:v>2003</c:v>
              </c:pt>
              <c:pt idx="4">
                <c:v>2004</c:v>
              </c:pt>
              <c:pt idx="5">
                <c:v>2005</c:v>
              </c:pt>
              <c:pt idx="6">
                <c:v>2006</c:v>
              </c:pt>
              <c:pt idx="7">
                <c:v>2007</c:v>
              </c:pt>
              <c:pt idx="8">
                <c:v>2008</c:v>
              </c:pt>
              <c:pt idx="9">
                <c:v>2009</c:v>
              </c:pt>
              <c:pt idx="10">
                <c:v>2010</c:v>
              </c:pt>
              <c:pt idx="11">
                <c:v>2011</c:v>
              </c:pt>
              <c:pt idx="12">
                <c:v>2012</c:v>
              </c:pt>
              <c:pt idx="13">
                <c:v>2013</c:v>
              </c:pt>
              <c:pt idx="14">
                <c:v>2014</c:v>
              </c:pt>
              <c:pt idx="15">
                <c:v>2015</c:v>
              </c:pt>
              <c:pt idx="16">
                <c:v>2016</c:v>
              </c:pt>
              <c:pt idx="17">
                <c:v>2017</c:v>
              </c:pt>
              <c:pt idx="18">
                <c:v>2018</c:v>
              </c:pt>
              <c:pt idx="19">
                <c:v>2019</c:v>
              </c:pt>
              <c:pt idx="20">
                <c:v>2020</c:v>
              </c:pt>
              <c:pt idx="21">
                <c:v>2021</c:v>
              </c:pt>
              <c:pt idx="22">
                <c:v>2022</c:v>
              </c:pt>
              <c:pt idx="23">
                <c:v>2023</c:v>
              </c:pt>
              <c:pt idx="24">
                <c:v>2024</c:v>
              </c:pt>
              <c:pt idx="25">
                <c:v>2025</c:v>
              </c:pt>
            </c:numLit>
          </c:cat>
          <c:val>
            <c:numLit>
              <c:formatCode>General</c:formatCode>
              <c:ptCount val="25"/>
              <c:pt idx="0">
                <c:v>26192</c:v>
              </c:pt>
              <c:pt idx="1">
                <c:v>26889</c:v>
              </c:pt>
              <c:pt idx="2">
                <c:v>27275</c:v>
              </c:pt>
              <c:pt idx="3">
                <c:v>27845</c:v>
              </c:pt>
              <c:pt idx="4">
                <c:v>28300</c:v>
              </c:pt>
              <c:pt idx="5">
                <c:v>28456</c:v>
              </c:pt>
              <c:pt idx="6">
                <c:v>28210</c:v>
              </c:pt>
              <c:pt idx="7">
                <c:v>27846</c:v>
              </c:pt>
              <c:pt idx="8">
                <c:v>27470</c:v>
              </c:pt>
              <c:pt idx="9">
                <c:v>27254</c:v>
              </c:pt>
              <c:pt idx="10">
                <c:v>27186</c:v>
              </c:pt>
              <c:pt idx="11">
                <c:v>26961</c:v>
              </c:pt>
              <c:pt idx="12">
                <c:v>26947</c:v>
              </c:pt>
              <c:pt idx="13">
                <c:v>26781</c:v>
              </c:pt>
              <c:pt idx="14">
                <c:v>26706</c:v>
              </c:pt>
              <c:pt idx="15">
                <c:v>26811</c:v>
              </c:pt>
              <c:pt idx="16">
                <c:v>26820</c:v>
              </c:pt>
              <c:pt idx="17">
                <c:v>26810</c:v>
              </c:pt>
              <c:pt idx="18">
                <c:v>27172</c:v>
              </c:pt>
              <c:pt idx="19">
                <c:v>27010</c:v>
              </c:pt>
              <c:pt idx="20">
                <c:v>27045</c:v>
              </c:pt>
              <c:pt idx="21">
                <c:v>27002</c:v>
              </c:pt>
              <c:pt idx="22">
                <c:v>27044</c:v>
              </c:pt>
              <c:pt idx="23">
                <c:v>26965</c:v>
              </c:pt>
              <c:pt idx="24">
                <c:v>27200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5D8-4170-9489-7F8C868C8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565992"/>
        <c:axId val="696566352"/>
      </c:lineChart>
      <c:catAx>
        <c:axId val="696565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96566352"/>
        <c:crosses val="autoZero"/>
        <c:auto val="1"/>
        <c:lblAlgn val="ctr"/>
        <c:lblOffset val="100"/>
        <c:noMultiLvlLbl val="0"/>
      </c:catAx>
      <c:valAx>
        <c:axId val="69656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96565992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198437</xdr:colOff>
      <xdr:row>40</xdr:row>
      <xdr:rowOff>85725</xdr:rowOff>
    </xdr:from>
    <xdr:to>
      <xdr:col>42</xdr:col>
      <xdr:colOff>649287</xdr:colOff>
      <xdr:row>57</xdr:row>
      <xdr:rowOff>63500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3A751AD-E80E-4B4A-B362-82E7CD77D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571B-CBBD-4639-B21D-4F0E9545E386}">
  <dimension ref="A1:CF159"/>
  <sheetViews>
    <sheetView tabSelected="1" zoomScale="85" zoomScaleNormal="85" workbookViewId="0">
      <pane xSplit="1" topLeftCell="BK1" activePane="topRight" state="frozen"/>
      <selection pane="topRight" activeCell="AR28" sqref="AR28"/>
    </sheetView>
  </sheetViews>
  <sheetFormatPr defaultRowHeight="15" x14ac:dyDescent="0.25"/>
  <cols>
    <col min="1" max="1" width="26.28515625" customWidth="1"/>
    <col min="2" max="2" width="14.42578125" hidden="1" customWidth="1"/>
    <col min="3" max="11" width="9.28515625" bestFit="1" customWidth="1"/>
    <col min="12" max="12" width="11.28515625" customWidth="1"/>
    <col min="13" max="13" width="12.28515625" customWidth="1"/>
    <col min="14" max="14" width="22" customWidth="1"/>
    <col min="15" max="15" width="9.140625" style="9"/>
    <col min="25" max="25" width="15.85546875" customWidth="1"/>
    <col min="26" max="58" width="12.5703125" style="9" customWidth="1"/>
    <col min="59" max="59" width="15.140625" style="9" customWidth="1"/>
    <col min="60" max="60" width="18.5703125" customWidth="1"/>
    <col min="70" max="70" width="12.7109375" customWidth="1"/>
    <col min="71" max="71" width="9.140625" style="9"/>
    <col min="72" max="72" width="11.140625" customWidth="1"/>
    <col min="73" max="73" width="10" customWidth="1"/>
    <col min="74" max="80" width="12.42578125" bestFit="1" customWidth="1"/>
    <col min="81" max="81" width="14.7109375" customWidth="1"/>
    <col min="82" max="84" width="9.140625" style="107"/>
  </cols>
  <sheetData>
    <row r="1" spans="1:84" s="9" customFormat="1" x14ac:dyDescent="0.25">
      <c r="CD1" s="107"/>
      <c r="CE1" s="107"/>
      <c r="CF1" s="107"/>
    </row>
    <row r="2" spans="1:84" x14ac:dyDescent="0.25">
      <c r="A2" s="9"/>
      <c r="B2" s="9"/>
      <c r="C2" s="140" t="s">
        <v>0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10"/>
      <c r="P2" s="143" t="s">
        <v>1</v>
      </c>
      <c r="Q2" s="144"/>
      <c r="R2" s="144"/>
      <c r="S2" s="144"/>
      <c r="T2" s="144"/>
      <c r="U2" s="144"/>
      <c r="V2" s="144"/>
      <c r="W2" s="144"/>
      <c r="X2" s="144"/>
      <c r="Y2" s="145"/>
      <c r="Z2" s="10"/>
      <c r="AA2" s="122"/>
      <c r="AB2" s="123"/>
      <c r="AC2" s="123"/>
      <c r="AD2" s="123" t="s">
        <v>2</v>
      </c>
      <c r="AE2" s="123"/>
      <c r="AF2" s="123"/>
      <c r="AG2" s="123"/>
      <c r="AH2" s="123"/>
      <c r="AI2" s="123"/>
      <c r="AJ2" s="124"/>
      <c r="AL2" s="137" t="s">
        <v>3</v>
      </c>
      <c r="AM2" s="138"/>
      <c r="AN2" s="138"/>
      <c r="AO2" s="138"/>
      <c r="AP2" s="138"/>
      <c r="AQ2" s="138"/>
      <c r="AR2" s="138"/>
      <c r="AS2" s="138"/>
      <c r="AT2" s="138"/>
      <c r="AU2" s="139"/>
      <c r="AW2" s="137" t="s">
        <v>4</v>
      </c>
      <c r="AX2" s="138"/>
      <c r="AY2" s="138"/>
      <c r="AZ2" s="138"/>
      <c r="BA2" s="138"/>
      <c r="BB2" s="138"/>
      <c r="BC2" s="138"/>
      <c r="BD2" s="138"/>
      <c r="BE2" s="138"/>
      <c r="BF2" s="139"/>
      <c r="BH2" s="9"/>
      <c r="BI2" s="137" t="s">
        <v>5</v>
      </c>
      <c r="BJ2" s="138"/>
      <c r="BK2" s="138"/>
      <c r="BL2" s="138"/>
      <c r="BM2" s="138"/>
      <c r="BN2" s="138"/>
      <c r="BO2" s="138"/>
      <c r="BP2" s="138"/>
      <c r="BQ2" s="138"/>
      <c r="BR2" s="139"/>
      <c r="BS2" s="10"/>
      <c r="BT2" s="137" t="s">
        <v>6</v>
      </c>
      <c r="BU2" s="138"/>
      <c r="BV2" s="138"/>
      <c r="BW2" s="138"/>
      <c r="BX2" s="138"/>
      <c r="BY2" s="138"/>
      <c r="BZ2" s="138"/>
      <c r="CA2" s="138"/>
      <c r="CB2" s="138"/>
      <c r="CC2" s="139"/>
    </row>
    <row r="3" spans="1:84" s="106" customFormat="1" x14ac:dyDescent="0.25">
      <c r="A3" s="105"/>
      <c r="B3" s="105" t="s">
        <v>7</v>
      </c>
      <c r="C3" s="121">
        <v>2016</v>
      </c>
      <c r="D3" s="121">
        <v>2017</v>
      </c>
      <c r="E3" s="121">
        <v>2018</v>
      </c>
      <c r="F3" s="128">
        <v>2019</v>
      </c>
      <c r="G3" s="102">
        <v>2020</v>
      </c>
      <c r="H3" s="102">
        <v>2021</v>
      </c>
      <c r="I3" s="102">
        <v>2022</v>
      </c>
      <c r="J3" s="102">
        <v>2023</v>
      </c>
      <c r="K3" s="102">
        <v>2024</v>
      </c>
      <c r="L3" s="102">
        <v>2025</v>
      </c>
      <c r="M3" s="102" t="s">
        <v>8</v>
      </c>
      <c r="N3" s="102" t="s">
        <v>9</v>
      </c>
      <c r="O3" s="105"/>
      <c r="P3" s="101">
        <v>2016</v>
      </c>
      <c r="Q3" s="102">
        <v>2017</v>
      </c>
      <c r="R3" s="102">
        <v>2018</v>
      </c>
      <c r="S3" s="102">
        <v>2019</v>
      </c>
      <c r="T3" s="102">
        <v>2020</v>
      </c>
      <c r="U3" s="102">
        <v>2021</v>
      </c>
      <c r="V3" s="102">
        <v>2022</v>
      </c>
      <c r="W3" s="102">
        <v>2023</v>
      </c>
      <c r="X3" s="102">
        <v>2024</v>
      </c>
      <c r="Y3" s="103">
        <v>2025</v>
      </c>
      <c r="Z3" s="105"/>
      <c r="AA3" s="98">
        <v>2016</v>
      </c>
      <c r="AB3" s="99">
        <v>2017</v>
      </c>
      <c r="AC3" s="99">
        <v>2018</v>
      </c>
      <c r="AD3" s="99">
        <v>2019</v>
      </c>
      <c r="AE3" s="99">
        <v>2020</v>
      </c>
      <c r="AF3" s="99">
        <v>2021</v>
      </c>
      <c r="AG3" s="99">
        <v>2022</v>
      </c>
      <c r="AH3" s="99">
        <v>2023</v>
      </c>
      <c r="AI3" s="99">
        <v>2024</v>
      </c>
      <c r="AJ3" s="100">
        <v>2025</v>
      </c>
      <c r="AK3" s="105"/>
      <c r="AL3" s="98">
        <v>2016</v>
      </c>
      <c r="AM3" s="99">
        <v>2017</v>
      </c>
      <c r="AN3" s="99">
        <v>2018</v>
      </c>
      <c r="AO3" s="99">
        <v>2019</v>
      </c>
      <c r="AP3" s="99">
        <v>2020</v>
      </c>
      <c r="AQ3" s="99">
        <v>2021</v>
      </c>
      <c r="AR3" s="99">
        <v>2022</v>
      </c>
      <c r="AS3" s="99">
        <v>2023</v>
      </c>
      <c r="AT3" s="99">
        <v>2024</v>
      </c>
      <c r="AU3" s="100">
        <v>2025</v>
      </c>
      <c r="AV3" s="105"/>
      <c r="AW3" s="125">
        <v>2016</v>
      </c>
      <c r="AX3" s="126">
        <v>2017</v>
      </c>
      <c r="AY3" s="126">
        <v>2018</v>
      </c>
      <c r="AZ3" s="126">
        <v>2019</v>
      </c>
      <c r="BA3" s="126">
        <v>2020</v>
      </c>
      <c r="BB3" s="126">
        <v>2021</v>
      </c>
      <c r="BC3" s="126">
        <v>2022</v>
      </c>
      <c r="BD3" s="126">
        <v>2023</v>
      </c>
      <c r="BE3" s="126">
        <v>2024</v>
      </c>
      <c r="BF3" s="127">
        <v>2025</v>
      </c>
      <c r="BG3" s="105"/>
      <c r="BH3" s="105"/>
      <c r="BI3" s="98">
        <v>2016</v>
      </c>
      <c r="BJ3" s="99">
        <v>2017</v>
      </c>
      <c r="BK3" s="99">
        <v>2018</v>
      </c>
      <c r="BL3" s="99">
        <v>2019</v>
      </c>
      <c r="BM3" s="99">
        <v>2020</v>
      </c>
      <c r="BN3" s="99">
        <v>2021</v>
      </c>
      <c r="BO3" s="99">
        <v>2022</v>
      </c>
      <c r="BP3" s="99">
        <v>2023</v>
      </c>
      <c r="BQ3" s="99">
        <v>2024</v>
      </c>
      <c r="BR3" s="100">
        <v>2025</v>
      </c>
      <c r="BS3" s="105"/>
      <c r="BT3" s="125">
        <v>2016</v>
      </c>
      <c r="BU3" s="126">
        <v>2017</v>
      </c>
      <c r="BV3" s="126">
        <v>2018</v>
      </c>
      <c r="BW3" s="126">
        <v>2019</v>
      </c>
      <c r="BX3" s="126">
        <v>2020</v>
      </c>
      <c r="BY3" s="126">
        <v>2021</v>
      </c>
      <c r="BZ3" s="126">
        <v>2022</v>
      </c>
      <c r="CA3" s="126">
        <v>2023</v>
      </c>
      <c r="CB3" s="126">
        <v>2024</v>
      </c>
      <c r="CC3" s="127">
        <v>2025</v>
      </c>
      <c r="CD3" s="108"/>
      <c r="CE3" s="108"/>
      <c r="CF3" s="108"/>
    </row>
    <row r="4" spans="1:84" x14ac:dyDescent="0.25">
      <c r="A4" s="4" t="s">
        <v>10</v>
      </c>
      <c r="B4" s="2">
        <v>751001</v>
      </c>
      <c r="C4" s="96">
        <v>390</v>
      </c>
      <c r="D4" s="96">
        <v>373</v>
      </c>
      <c r="E4" s="96">
        <v>433</v>
      </c>
      <c r="F4" s="118">
        <v>398</v>
      </c>
      <c r="G4" s="6">
        <v>352</v>
      </c>
      <c r="H4" s="6">
        <v>291</v>
      </c>
      <c r="I4" s="6">
        <v>263</v>
      </c>
      <c r="J4" s="83">
        <v>224</v>
      </c>
      <c r="K4" s="83">
        <v>208</v>
      </c>
      <c r="L4" s="6">
        <v>200</v>
      </c>
      <c r="M4" s="83">
        <f>L4-C4</f>
        <v>-190</v>
      </c>
      <c r="N4" s="130">
        <f t="shared" ref="N4:N48" si="0">(L4-C4)/C4</f>
        <v>-0.48717948717948717</v>
      </c>
      <c r="P4" s="104">
        <v>25</v>
      </c>
      <c r="Q4" s="83">
        <v>23</v>
      </c>
      <c r="R4" s="83">
        <v>24</v>
      </c>
      <c r="S4" s="83">
        <v>23</v>
      </c>
      <c r="T4" s="6">
        <v>20</v>
      </c>
      <c r="U4" s="6">
        <v>16</v>
      </c>
      <c r="V4" s="83">
        <v>15</v>
      </c>
      <c r="W4" s="90">
        <v>14</v>
      </c>
      <c r="X4" s="83">
        <v>11</v>
      </c>
      <c r="Y4" s="11">
        <v>11</v>
      </c>
      <c r="AA4" s="104">
        <v>9</v>
      </c>
      <c r="AB4" s="83">
        <v>9</v>
      </c>
      <c r="AC4" s="83">
        <v>8</v>
      </c>
      <c r="AD4" s="83">
        <v>8</v>
      </c>
      <c r="AE4" s="6">
        <v>7</v>
      </c>
      <c r="AF4" s="6">
        <v>7</v>
      </c>
      <c r="AG4" s="83">
        <v>6</v>
      </c>
      <c r="AH4" s="90">
        <v>6</v>
      </c>
      <c r="AI4" s="83">
        <v>5</v>
      </c>
      <c r="AJ4" s="11">
        <v>4</v>
      </c>
      <c r="AK4" s="10"/>
      <c r="AL4" s="104">
        <v>5</v>
      </c>
      <c r="AM4" s="83">
        <v>5</v>
      </c>
      <c r="AN4" s="83">
        <v>3</v>
      </c>
      <c r="AO4" s="83">
        <v>2</v>
      </c>
      <c r="AP4" s="6">
        <v>0</v>
      </c>
      <c r="AQ4" s="6">
        <v>0</v>
      </c>
      <c r="AR4" s="83">
        <v>0</v>
      </c>
      <c r="AS4" s="90">
        <v>0</v>
      </c>
      <c r="AT4" s="83">
        <v>0</v>
      </c>
      <c r="AU4" s="11">
        <v>0</v>
      </c>
      <c r="AV4" s="10"/>
      <c r="AW4" s="92">
        <f t="shared" ref="AW4:BE19" si="1">AL4+AA4+P4</f>
        <v>39</v>
      </c>
      <c r="AX4" s="93">
        <f t="shared" si="1"/>
        <v>37</v>
      </c>
      <c r="AY4" s="93">
        <f t="shared" si="1"/>
        <v>35</v>
      </c>
      <c r="AZ4" s="93">
        <f t="shared" si="1"/>
        <v>33</v>
      </c>
      <c r="BA4" s="93">
        <f t="shared" si="1"/>
        <v>27</v>
      </c>
      <c r="BB4" s="93">
        <f t="shared" si="1"/>
        <v>23</v>
      </c>
      <c r="BC4" s="93">
        <f t="shared" si="1"/>
        <v>21</v>
      </c>
      <c r="BD4" s="93">
        <f t="shared" si="1"/>
        <v>20</v>
      </c>
      <c r="BE4" s="93">
        <f t="shared" si="1"/>
        <v>16</v>
      </c>
      <c r="BF4" s="94">
        <f>AU4+AJ4+Y4</f>
        <v>15</v>
      </c>
      <c r="BG4" s="10"/>
      <c r="BH4" s="4" t="s">
        <v>10</v>
      </c>
      <c r="BI4" s="7">
        <v>61</v>
      </c>
      <c r="BJ4" s="6">
        <v>61</v>
      </c>
      <c r="BK4" s="6">
        <v>51</v>
      </c>
      <c r="BL4" s="6">
        <v>51</v>
      </c>
      <c r="BM4" s="6">
        <v>27</v>
      </c>
      <c r="BN4" s="6">
        <v>27</v>
      </c>
      <c r="BO4" s="6">
        <v>27</v>
      </c>
      <c r="BP4" s="6">
        <v>27</v>
      </c>
      <c r="BQ4" s="6">
        <v>27</v>
      </c>
      <c r="BR4" s="8">
        <v>27</v>
      </c>
      <c r="BT4" s="109">
        <f t="shared" ref="BT4:BT48" si="2">AW4/BI4</f>
        <v>0.63934426229508201</v>
      </c>
      <c r="BU4" s="110">
        <f t="shared" ref="BU4:BU48" si="3">AX4/BJ4</f>
        <v>0.60655737704918034</v>
      </c>
      <c r="BV4" s="110">
        <f t="shared" ref="BV4:BV48" si="4">AY4/BK4</f>
        <v>0.68627450980392157</v>
      </c>
      <c r="BW4" s="110">
        <f t="shared" ref="BW4:BW48" si="5">AZ4/BL4</f>
        <v>0.6470588235294118</v>
      </c>
      <c r="BX4" s="110">
        <f t="shared" ref="BX4:BX48" si="6">BA4/BM4</f>
        <v>1</v>
      </c>
      <c r="BY4" s="110">
        <f t="shared" ref="BY4:BY48" si="7">BB4/BN4</f>
        <v>0.85185185185185186</v>
      </c>
      <c r="BZ4" s="110">
        <f t="shared" ref="BZ4:BZ48" si="8">BC4/BO4</f>
        <v>0.77777777777777779</v>
      </c>
      <c r="CA4" s="110">
        <f t="shared" ref="CA4:CA48" si="9">BD4/BP4</f>
        <v>0.7407407407407407</v>
      </c>
      <c r="CB4" s="110">
        <f t="shared" ref="CB4:CB48" si="10">BE4/BQ4</f>
        <v>0.59259259259259256</v>
      </c>
      <c r="CC4" s="111">
        <f t="shared" ref="CC4:CC48" si="11">BF4/BR4</f>
        <v>0.55555555555555558</v>
      </c>
    </row>
    <row r="5" spans="1:84" x14ac:dyDescent="0.25">
      <c r="A5" s="5" t="s">
        <v>11</v>
      </c>
      <c r="B5" s="2">
        <v>280458</v>
      </c>
      <c r="C5" s="7">
        <v>940</v>
      </c>
      <c r="D5" s="7">
        <v>905</v>
      </c>
      <c r="E5" s="7">
        <v>908</v>
      </c>
      <c r="F5" s="120">
        <v>921</v>
      </c>
      <c r="G5" s="6">
        <v>955</v>
      </c>
      <c r="H5" s="6">
        <v>930</v>
      </c>
      <c r="I5" s="6">
        <v>942</v>
      </c>
      <c r="J5" s="6">
        <v>935</v>
      </c>
      <c r="K5" s="6">
        <v>963</v>
      </c>
      <c r="L5" s="6">
        <v>1012</v>
      </c>
      <c r="M5" s="83">
        <f t="shared" ref="M5:M48" si="12">L5-C5</f>
        <v>72</v>
      </c>
      <c r="N5" s="130">
        <f t="shared" si="0"/>
        <v>7.6595744680851063E-2</v>
      </c>
      <c r="P5" s="7">
        <v>41</v>
      </c>
      <c r="Q5" s="6">
        <v>41</v>
      </c>
      <c r="R5" s="6">
        <v>41</v>
      </c>
      <c r="S5" s="6">
        <v>39</v>
      </c>
      <c r="T5" s="6">
        <v>39</v>
      </c>
      <c r="U5" s="6">
        <v>38</v>
      </c>
      <c r="V5" s="6">
        <v>39</v>
      </c>
      <c r="W5" s="91">
        <v>39</v>
      </c>
      <c r="X5" s="6">
        <v>41</v>
      </c>
      <c r="Y5" s="11">
        <v>42</v>
      </c>
      <c r="AA5" s="7">
        <v>0</v>
      </c>
      <c r="AB5" s="6">
        <v>0</v>
      </c>
      <c r="AC5" s="6">
        <v>0</v>
      </c>
      <c r="AD5" s="6">
        <v>0</v>
      </c>
      <c r="AE5" s="6">
        <v>0</v>
      </c>
      <c r="AF5" s="6">
        <v>2</v>
      </c>
      <c r="AG5" s="83">
        <v>3</v>
      </c>
      <c r="AH5" s="90">
        <v>4</v>
      </c>
      <c r="AI5" s="6">
        <v>5</v>
      </c>
      <c r="AJ5" s="11">
        <v>5</v>
      </c>
      <c r="AL5" s="7">
        <v>5</v>
      </c>
      <c r="AM5" s="6">
        <v>9</v>
      </c>
      <c r="AN5" s="6">
        <v>9</v>
      </c>
      <c r="AO5" s="6">
        <v>8</v>
      </c>
      <c r="AP5" s="6">
        <v>8</v>
      </c>
      <c r="AQ5" s="6">
        <v>5</v>
      </c>
      <c r="AR5" s="83">
        <v>6</v>
      </c>
      <c r="AS5" s="90">
        <v>7</v>
      </c>
      <c r="AT5" s="6">
        <v>6</v>
      </c>
      <c r="AU5" s="11">
        <v>7</v>
      </c>
      <c r="AW5" s="7">
        <f t="shared" si="1"/>
        <v>46</v>
      </c>
      <c r="AX5" s="6">
        <f t="shared" si="1"/>
        <v>50</v>
      </c>
      <c r="AY5" s="6">
        <f t="shared" si="1"/>
        <v>50</v>
      </c>
      <c r="AZ5" s="6">
        <f t="shared" si="1"/>
        <v>47</v>
      </c>
      <c r="BA5" s="6">
        <f t="shared" si="1"/>
        <v>47</v>
      </c>
      <c r="BB5" s="6">
        <f t="shared" si="1"/>
        <v>45</v>
      </c>
      <c r="BC5" s="6">
        <f t="shared" si="1"/>
        <v>48</v>
      </c>
      <c r="BD5" s="6">
        <f t="shared" si="1"/>
        <v>50</v>
      </c>
      <c r="BE5" s="6">
        <f t="shared" si="1"/>
        <v>52</v>
      </c>
      <c r="BF5" s="8">
        <f t="shared" ref="BF5:BF48" si="13">AU5+AJ5+Y5</f>
        <v>54</v>
      </c>
      <c r="BH5" s="5" t="s">
        <v>11</v>
      </c>
      <c r="BI5" s="7">
        <v>59</v>
      </c>
      <c r="BJ5" s="6">
        <v>59</v>
      </c>
      <c r="BK5" s="6">
        <v>59</v>
      </c>
      <c r="BL5" s="6">
        <v>59</v>
      </c>
      <c r="BM5" s="6">
        <v>56</v>
      </c>
      <c r="BN5" s="6">
        <v>53</v>
      </c>
      <c r="BO5" s="6">
        <v>53</v>
      </c>
      <c r="BP5" s="6">
        <v>53</v>
      </c>
      <c r="BQ5" s="6">
        <v>53</v>
      </c>
      <c r="BR5" s="8">
        <v>53</v>
      </c>
      <c r="BT5" s="112">
        <f t="shared" si="2"/>
        <v>0.77966101694915257</v>
      </c>
      <c r="BU5" s="113">
        <f t="shared" si="3"/>
        <v>0.84745762711864403</v>
      </c>
      <c r="BV5" s="113">
        <f t="shared" si="4"/>
        <v>0.84745762711864403</v>
      </c>
      <c r="BW5" s="113">
        <f t="shared" si="5"/>
        <v>0.79661016949152541</v>
      </c>
      <c r="BX5" s="113">
        <f t="shared" si="6"/>
        <v>0.8392857142857143</v>
      </c>
      <c r="BY5" s="113">
        <f t="shared" si="7"/>
        <v>0.84905660377358494</v>
      </c>
      <c r="BZ5" s="113">
        <f t="shared" si="8"/>
        <v>0.90566037735849059</v>
      </c>
      <c r="CA5" s="113">
        <f t="shared" si="9"/>
        <v>0.94339622641509435</v>
      </c>
      <c r="CB5" s="113">
        <f t="shared" si="10"/>
        <v>0.98113207547169812</v>
      </c>
      <c r="CC5" s="114">
        <f t="shared" si="11"/>
        <v>1.0188679245283019</v>
      </c>
    </row>
    <row r="6" spans="1:84" x14ac:dyDescent="0.25">
      <c r="A6" s="5" t="s">
        <v>12</v>
      </c>
      <c r="B6" s="2">
        <v>751002</v>
      </c>
      <c r="C6" s="7">
        <v>446</v>
      </c>
      <c r="D6" s="7">
        <v>431</v>
      </c>
      <c r="E6" s="7">
        <v>405</v>
      </c>
      <c r="F6" s="120">
        <v>397</v>
      </c>
      <c r="G6" s="6">
        <v>388</v>
      </c>
      <c r="H6" s="6">
        <v>404</v>
      </c>
      <c r="I6" s="6">
        <v>391</v>
      </c>
      <c r="J6" s="6">
        <v>376</v>
      </c>
      <c r="K6" s="6">
        <v>373</v>
      </c>
      <c r="L6" s="6">
        <v>390</v>
      </c>
      <c r="M6" s="83">
        <f t="shared" si="12"/>
        <v>-56</v>
      </c>
      <c r="N6" s="130">
        <f t="shared" si="0"/>
        <v>-0.12556053811659193</v>
      </c>
      <c r="P6" s="7">
        <v>22</v>
      </c>
      <c r="Q6" s="6">
        <v>22</v>
      </c>
      <c r="R6" s="6">
        <v>20</v>
      </c>
      <c r="S6" s="6">
        <v>19</v>
      </c>
      <c r="T6" s="6">
        <v>19</v>
      </c>
      <c r="U6" s="6">
        <v>20</v>
      </c>
      <c r="V6" s="6">
        <v>21</v>
      </c>
      <c r="W6" s="91">
        <v>19</v>
      </c>
      <c r="X6" s="6">
        <v>20</v>
      </c>
      <c r="Y6" s="11">
        <v>21</v>
      </c>
      <c r="AA6" s="7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83">
        <v>0</v>
      </c>
      <c r="AH6" s="90">
        <v>0</v>
      </c>
      <c r="AI6" s="6">
        <v>2</v>
      </c>
      <c r="AJ6" s="11">
        <v>2</v>
      </c>
      <c r="AL6" s="7">
        <v>2</v>
      </c>
      <c r="AM6" s="6">
        <v>2</v>
      </c>
      <c r="AN6" s="6">
        <v>2</v>
      </c>
      <c r="AO6" s="6">
        <v>0</v>
      </c>
      <c r="AP6" s="6">
        <v>0</v>
      </c>
      <c r="AQ6" s="6">
        <v>0</v>
      </c>
      <c r="AR6" s="83">
        <v>0</v>
      </c>
      <c r="AS6" s="90">
        <v>0</v>
      </c>
      <c r="AT6" s="6">
        <v>2</v>
      </c>
      <c r="AU6" s="11">
        <v>2</v>
      </c>
      <c r="AW6" s="7">
        <f t="shared" si="1"/>
        <v>24</v>
      </c>
      <c r="AX6" s="6">
        <f t="shared" si="1"/>
        <v>24</v>
      </c>
      <c r="AY6" s="6">
        <f t="shared" si="1"/>
        <v>22</v>
      </c>
      <c r="AZ6" s="6">
        <f t="shared" si="1"/>
        <v>19</v>
      </c>
      <c r="BA6" s="6">
        <f t="shared" si="1"/>
        <v>19</v>
      </c>
      <c r="BB6" s="6">
        <f t="shared" si="1"/>
        <v>20</v>
      </c>
      <c r="BC6" s="6">
        <f t="shared" si="1"/>
        <v>21</v>
      </c>
      <c r="BD6" s="6">
        <f t="shared" si="1"/>
        <v>19</v>
      </c>
      <c r="BE6" s="6">
        <f t="shared" si="1"/>
        <v>24</v>
      </c>
      <c r="BF6" s="8">
        <f t="shared" si="13"/>
        <v>25</v>
      </c>
      <c r="BH6" s="5" t="s">
        <v>12</v>
      </c>
      <c r="BI6" s="7">
        <v>30</v>
      </c>
      <c r="BJ6" s="6">
        <v>30</v>
      </c>
      <c r="BK6" s="6">
        <v>29</v>
      </c>
      <c r="BL6" s="6">
        <v>29</v>
      </c>
      <c r="BM6" s="6">
        <v>25</v>
      </c>
      <c r="BN6" s="6">
        <v>26</v>
      </c>
      <c r="BO6" s="6">
        <v>26</v>
      </c>
      <c r="BP6" s="6">
        <v>26</v>
      </c>
      <c r="BQ6" s="6">
        <v>26</v>
      </c>
      <c r="BR6" s="8">
        <v>26</v>
      </c>
      <c r="BT6" s="112">
        <f t="shared" si="2"/>
        <v>0.8</v>
      </c>
      <c r="BU6" s="113">
        <f t="shared" si="3"/>
        <v>0.8</v>
      </c>
      <c r="BV6" s="113">
        <f t="shared" si="4"/>
        <v>0.75862068965517238</v>
      </c>
      <c r="BW6" s="113">
        <f t="shared" si="5"/>
        <v>0.65517241379310343</v>
      </c>
      <c r="BX6" s="113">
        <f t="shared" si="6"/>
        <v>0.76</v>
      </c>
      <c r="BY6" s="113">
        <f t="shared" si="7"/>
        <v>0.76923076923076927</v>
      </c>
      <c r="BZ6" s="113">
        <f t="shared" si="8"/>
        <v>0.80769230769230771</v>
      </c>
      <c r="CA6" s="113">
        <f t="shared" si="9"/>
        <v>0.73076923076923073</v>
      </c>
      <c r="CB6" s="113">
        <f t="shared" si="10"/>
        <v>0.92307692307692313</v>
      </c>
      <c r="CC6" s="114">
        <f t="shared" si="11"/>
        <v>0.96153846153846156</v>
      </c>
    </row>
    <row r="7" spans="1:84" x14ac:dyDescent="0.25">
      <c r="A7" s="5" t="s">
        <v>13</v>
      </c>
      <c r="B7" s="2">
        <v>751003</v>
      </c>
      <c r="C7" s="7">
        <v>889</v>
      </c>
      <c r="D7" s="7">
        <v>835</v>
      </c>
      <c r="E7" s="7">
        <v>837</v>
      </c>
      <c r="F7" s="120">
        <v>789</v>
      </c>
      <c r="G7" s="6">
        <v>750</v>
      </c>
      <c r="H7" s="6">
        <v>712</v>
      </c>
      <c r="I7" s="6">
        <v>692</v>
      </c>
      <c r="J7" s="6">
        <v>714</v>
      </c>
      <c r="K7" s="6">
        <v>768</v>
      </c>
      <c r="L7" s="6">
        <v>761</v>
      </c>
      <c r="M7" s="83">
        <f t="shared" si="12"/>
        <v>-128</v>
      </c>
      <c r="N7" s="130">
        <f t="shared" si="0"/>
        <v>-0.1439820022497188</v>
      </c>
      <c r="P7" s="7">
        <v>39</v>
      </c>
      <c r="Q7" s="6">
        <v>38</v>
      </c>
      <c r="R7" s="6">
        <v>37</v>
      </c>
      <c r="S7" s="6">
        <v>36</v>
      </c>
      <c r="T7" s="6">
        <v>33</v>
      </c>
      <c r="U7" s="6">
        <v>32</v>
      </c>
      <c r="V7" s="6">
        <v>32</v>
      </c>
      <c r="W7" s="91">
        <v>33</v>
      </c>
      <c r="X7" s="6">
        <v>36</v>
      </c>
      <c r="Y7" s="11">
        <v>37</v>
      </c>
      <c r="AA7" s="7">
        <v>0</v>
      </c>
      <c r="AB7" s="6">
        <v>0</v>
      </c>
      <c r="AC7" s="6">
        <v>2</v>
      </c>
      <c r="AD7" s="6">
        <v>3</v>
      </c>
      <c r="AE7" s="6">
        <v>5</v>
      </c>
      <c r="AF7" s="6">
        <v>7</v>
      </c>
      <c r="AG7" s="83">
        <v>7</v>
      </c>
      <c r="AH7" s="90">
        <v>6</v>
      </c>
      <c r="AI7" s="6">
        <v>7</v>
      </c>
      <c r="AJ7" s="11">
        <v>6</v>
      </c>
      <c r="AL7" s="7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83">
        <v>6</v>
      </c>
      <c r="AS7" s="90">
        <v>6</v>
      </c>
      <c r="AT7" s="6">
        <v>3</v>
      </c>
      <c r="AU7" s="11">
        <v>3</v>
      </c>
      <c r="AW7" s="7">
        <f t="shared" si="1"/>
        <v>39</v>
      </c>
      <c r="AX7" s="6">
        <f t="shared" si="1"/>
        <v>38</v>
      </c>
      <c r="AY7" s="6">
        <f t="shared" si="1"/>
        <v>39</v>
      </c>
      <c r="AZ7" s="6">
        <f t="shared" si="1"/>
        <v>39</v>
      </c>
      <c r="BA7" s="6">
        <f t="shared" si="1"/>
        <v>38</v>
      </c>
      <c r="BB7" s="6">
        <f t="shared" si="1"/>
        <v>39</v>
      </c>
      <c r="BC7" s="6">
        <f t="shared" si="1"/>
        <v>45</v>
      </c>
      <c r="BD7" s="6">
        <f t="shared" si="1"/>
        <v>45</v>
      </c>
      <c r="BE7" s="6">
        <f t="shared" si="1"/>
        <v>46</v>
      </c>
      <c r="BF7" s="8">
        <f t="shared" si="13"/>
        <v>46</v>
      </c>
      <c r="BH7" s="5" t="s">
        <v>13</v>
      </c>
      <c r="BI7" s="7">
        <v>42</v>
      </c>
      <c r="BJ7" s="6">
        <v>42</v>
      </c>
      <c r="BK7" s="6">
        <v>42</v>
      </c>
      <c r="BL7" s="6">
        <v>42</v>
      </c>
      <c r="BM7" s="6">
        <v>42</v>
      </c>
      <c r="BN7" s="6">
        <v>41</v>
      </c>
      <c r="BO7" s="6">
        <v>43</v>
      </c>
      <c r="BP7" s="6">
        <v>43</v>
      </c>
      <c r="BQ7" s="6">
        <v>43</v>
      </c>
      <c r="BR7" s="8">
        <v>43</v>
      </c>
      <c r="BT7" s="112">
        <f t="shared" si="2"/>
        <v>0.9285714285714286</v>
      </c>
      <c r="BU7" s="113">
        <f t="shared" si="3"/>
        <v>0.90476190476190477</v>
      </c>
      <c r="BV7" s="113">
        <f t="shared" si="4"/>
        <v>0.9285714285714286</v>
      </c>
      <c r="BW7" s="113">
        <f t="shared" si="5"/>
        <v>0.9285714285714286</v>
      </c>
      <c r="BX7" s="113">
        <f t="shared" si="6"/>
        <v>0.90476190476190477</v>
      </c>
      <c r="BY7" s="113">
        <f t="shared" si="7"/>
        <v>0.95121951219512191</v>
      </c>
      <c r="BZ7" s="113">
        <f t="shared" si="8"/>
        <v>1.0465116279069768</v>
      </c>
      <c r="CA7" s="113">
        <f t="shared" si="9"/>
        <v>1.0465116279069768</v>
      </c>
      <c r="CB7" s="113">
        <f t="shared" si="10"/>
        <v>1.069767441860465</v>
      </c>
      <c r="CC7" s="114">
        <f t="shared" si="11"/>
        <v>1.069767441860465</v>
      </c>
    </row>
    <row r="8" spans="1:84" x14ac:dyDescent="0.25">
      <c r="A8" s="5" t="s">
        <v>14</v>
      </c>
      <c r="B8" s="2">
        <v>751004</v>
      </c>
      <c r="C8" s="7">
        <v>541</v>
      </c>
      <c r="D8" s="7">
        <v>527</v>
      </c>
      <c r="E8" s="7">
        <v>543</v>
      </c>
      <c r="F8" s="120">
        <v>526</v>
      </c>
      <c r="G8" s="6">
        <v>523</v>
      </c>
      <c r="H8" s="6">
        <v>509</v>
      </c>
      <c r="I8" s="6">
        <v>515</v>
      </c>
      <c r="J8" s="6">
        <v>522</v>
      </c>
      <c r="K8" s="6">
        <v>523</v>
      </c>
      <c r="L8" s="6">
        <v>528</v>
      </c>
      <c r="M8" s="83">
        <f t="shared" si="12"/>
        <v>-13</v>
      </c>
      <c r="N8" s="130">
        <f t="shared" si="0"/>
        <v>-2.4029574861367836E-2</v>
      </c>
      <c r="P8" s="7">
        <v>26</v>
      </c>
      <c r="Q8" s="6">
        <v>25</v>
      </c>
      <c r="R8" s="6">
        <v>23</v>
      </c>
      <c r="S8" s="6">
        <v>24</v>
      </c>
      <c r="T8" s="6">
        <v>21</v>
      </c>
      <c r="U8" s="6">
        <v>22</v>
      </c>
      <c r="V8" s="6">
        <v>22</v>
      </c>
      <c r="W8" s="91">
        <v>23</v>
      </c>
      <c r="X8" s="6">
        <v>24</v>
      </c>
      <c r="Y8" s="11">
        <v>25</v>
      </c>
      <c r="AA8" s="7">
        <v>5</v>
      </c>
      <c r="AB8" s="6">
        <v>7</v>
      </c>
      <c r="AC8" s="6">
        <v>8</v>
      </c>
      <c r="AD8" s="6">
        <v>8</v>
      </c>
      <c r="AE8" s="6">
        <v>8</v>
      </c>
      <c r="AF8" s="6">
        <v>8</v>
      </c>
      <c r="AG8" s="83">
        <v>8</v>
      </c>
      <c r="AH8" s="90">
        <v>8</v>
      </c>
      <c r="AI8" s="6">
        <v>8</v>
      </c>
      <c r="AJ8" s="11">
        <v>8</v>
      </c>
      <c r="AL8" s="7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83">
        <v>0</v>
      </c>
      <c r="AS8" s="90">
        <v>0</v>
      </c>
      <c r="AT8" s="6">
        <v>0</v>
      </c>
      <c r="AU8" s="11">
        <v>0</v>
      </c>
      <c r="AW8" s="7">
        <f t="shared" si="1"/>
        <v>31</v>
      </c>
      <c r="AX8" s="6">
        <f t="shared" si="1"/>
        <v>32</v>
      </c>
      <c r="AY8" s="6">
        <f t="shared" si="1"/>
        <v>31</v>
      </c>
      <c r="AZ8" s="6">
        <f t="shared" si="1"/>
        <v>32</v>
      </c>
      <c r="BA8" s="6">
        <f t="shared" si="1"/>
        <v>29</v>
      </c>
      <c r="BB8" s="6">
        <f t="shared" si="1"/>
        <v>30</v>
      </c>
      <c r="BC8" s="6">
        <f t="shared" si="1"/>
        <v>30</v>
      </c>
      <c r="BD8" s="6">
        <f t="shared" si="1"/>
        <v>31</v>
      </c>
      <c r="BE8" s="6">
        <f t="shared" si="1"/>
        <v>32</v>
      </c>
      <c r="BF8" s="8">
        <f t="shared" si="13"/>
        <v>33</v>
      </c>
      <c r="BH8" s="5" t="s">
        <v>14</v>
      </c>
      <c r="BI8" s="7">
        <v>35</v>
      </c>
      <c r="BJ8" s="6">
        <v>35</v>
      </c>
      <c r="BK8" s="6">
        <v>35</v>
      </c>
      <c r="BL8" s="6">
        <v>35</v>
      </c>
      <c r="BM8" s="6">
        <v>36</v>
      </c>
      <c r="BN8" s="6">
        <v>34</v>
      </c>
      <c r="BO8" s="6">
        <v>34</v>
      </c>
      <c r="BP8" s="6">
        <v>35</v>
      </c>
      <c r="BQ8" s="6">
        <v>35</v>
      </c>
      <c r="BR8" s="8">
        <v>35</v>
      </c>
      <c r="BT8" s="112">
        <f t="shared" si="2"/>
        <v>0.88571428571428568</v>
      </c>
      <c r="BU8" s="113">
        <f t="shared" si="3"/>
        <v>0.91428571428571426</v>
      </c>
      <c r="BV8" s="113">
        <f t="shared" si="4"/>
        <v>0.88571428571428568</v>
      </c>
      <c r="BW8" s="113">
        <f t="shared" si="5"/>
        <v>0.91428571428571426</v>
      </c>
      <c r="BX8" s="113">
        <f t="shared" si="6"/>
        <v>0.80555555555555558</v>
      </c>
      <c r="BY8" s="113">
        <f t="shared" si="7"/>
        <v>0.88235294117647056</v>
      </c>
      <c r="BZ8" s="113">
        <f t="shared" si="8"/>
        <v>0.88235294117647056</v>
      </c>
      <c r="CA8" s="113">
        <f t="shared" si="9"/>
        <v>0.88571428571428568</v>
      </c>
      <c r="CB8" s="113">
        <f t="shared" si="10"/>
        <v>0.91428571428571426</v>
      </c>
      <c r="CC8" s="114">
        <f t="shared" si="11"/>
        <v>0.94285714285714284</v>
      </c>
    </row>
    <row r="9" spans="1:84" x14ac:dyDescent="0.25">
      <c r="A9" s="5" t="s">
        <v>15</v>
      </c>
      <c r="B9" s="2">
        <v>751006</v>
      </c>
      <c r="C9" s="7">
        <v>153</v>
      </c>
      <c r="D9" s="7">
        <v>156</v>
      </c>
      <c r="E9" s="7">
        <v>166</v>
      </c>
      <c r="F9" s="120">
        <v>184</v>
      </c>
      <c r="G9" s="6">
        <v>178</v>
      </c>
      <c r="H9" s="6">
        <v>188</v>
      </c>
      <c r="I9" s="6">
        <v>197</v>
      </c>
      <c r="J9" s="6">
        <v>212</v>
      </c>
      <c r="K9" s="6">
        <v>239</v>
      </c>
      <c r="L9" s="6">
        <v>255</v>
      </c>
      <c r="M9" s="83">
        <f t="shared" si="12"/>
        <v>102</v>
      </c>
      <c r="N9" s="130">
        <f t="shared" si="0"/>
        <v>0.66666666666666663</v>
      </c>
      <c r="P9" s="7">
        <v>8</v>
      </c>
      <c r="Q9" s="6">
        <v>9</v>
      </c>
      <c r="R9" s="6">
        <v>10</v>
      </c>
      <c r="S9" s="6">
        <v>10</v>
      </c>
      <c r="T9" s="6">
        <v>10</v>
      </c>
      <c r="U9" s="6">
        <v>10</v>
      </c>
      <c r="V9" s="6">
        <v>11</v>
      </c>
      <c r="W9" s="91">
        <v>12</v>
      </c>
      <c r="X9" s="6">
        <v>13</v>
      </c>
      <c r="Y9" s="11">
        <v>13</v>
      </c>
      <c r="AA9" s="7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83">
        <v>0</v>
      </c>
      <c r="AH9" s="90">
        <v>0</v>
      </c>
      <c r="AI9" s="6">
        <v>0</v>
      </c>
      <c r="AJ9" s="11">
        <v>0</v>
      </c>
      <c r="AL9" s="7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83">
        <v>0</v>
      </c>
      <c r="AS9" s="90">
        <v>0</v>
      </c>
      <c r="AT9" s="6">
        <v>0</v>
      </c>
      <c r="AU9" s="11">
        <v>0</v>
      </c>
      <c r="AW9" s="7">
        <f t="shared" si="1"/>
        <v>8</v>
      </c>
      <c r="AX9" s="6">
        <f t="shared" si="1"/>
        <v>9</v>
      </c>
      <c r="AY9" s="6">
        <f t="shared" si="1"/>
        <v>10</v>
      </c>
      <c r="AZ9" s="6">
        <f t="shared" si="1"/>
        <v>10</v>
      </c>
      <c r="BA9" s="6">
        <f t="shared" si="1"/>
        <v>10</v>
      </c>
      <c r="BB9" s="6">
        <f t="shared" si="1"/>
        <v>10</v>
      </c>
      <c r="BC9" s="6">
        <f t="shared" si="1"/>
        <v>11</v>
      </c>
      <c r="BD9" s="6">
        <f t="shared" si="1"/>
        <v>12</v>
      </c>
      <c r="BE9" s="6">
        <f t="shared" si="1"/>
        <v>13</v>
      </c>
      <c r="BF9" s="8">
        <f t="shared" si="13"/>
        <v>13</v>
      </c>
      <c r="BH9" s="5" t="s">
        <v>15</v>
      </c>
      <c r="BI9" s="7">
        <v>9</v>
      </c>
      <c r="BJ9" s="6">
        <v>9</v>
      </c>
      <c r="BK9" s="6">
        <v>9</v>
      </c>
      <c r="BL9" s="6">
        <v>9</v>
      </c>
      <c r="BM9" s="6">
        <v>9</v>
      </c>
      <c r="BN9" s="6">
        <v>9</v>
      </c>
      <c r="BO9" s="6">
        <v>9</v>
      </c>
      <c r="BP9" s="6">
        <v>9</v>
      </c>
      <c r="BQ9" s="6">
        <v>9</v>
      </c>
      <c r="BR9" s="8">
        <v>9</v>
      </c>
      <c r="BT9" s="112">
        <f t="shared" si="2"/>
        <v>0.88888888888888884</v>
      </c>
      <c r="BU9" s="113">
        <f t="shared" si="3"/>
        <v>1</v>
      </c>
      <c r="BV9" s="113">
        <f t="shared" si="4"/>
        <v>1.1111111111111112</v>
      </c>
      <c r="BW9" s="113">
        <f t="shared" si="5"/>
        <v>1.1111111111111112</v>
      </c>
      <c r="BX9" s="113">
        <f t="shared" si="6"/>
        <v>1.1111111111111112</v>
      </c>
      <c r="BY9" s="113">
        <f t="shared" si="7"/>
        <v>1.1111111111111112</v>
      </c>
      <c r="BZ9" s="113">
        <f t="shared" si="8"/>
        <v>1.2222222222222223</v>
      </c>
      <c r="CA9" s="113">
        <f t="shared" si="9"/>
        <v>1.3333333333333333</v>
      </c>
      <c r="CB9" s="113">
        <f t="shared" si="10"/>
        <v>1.4444444444444444</v>
      </c>
      <c r="CC9" s="114">
        <f t="shared" si="11"/>
        <v>1.4444444444444444</v>
      </c>
    </row>
    <row r="10" spans="1:84" x14ac:dyDescent="0.25">
      <c r="A10" s="5" t="s">
        <v>16</v>
      </c>
      <c r="B10" s="2">
        <v>751007</v>
      </c>
      <c r="C10" s="7">
        <v>822</v>
      </c>
      <c r="D10" s="7">
        <v>819</v>
      </c>
      <c r="E10" s="7">
        <v>846</v>
      </c>
      <c r="F10" s="120">
        <v>832</v>
      </c>
      <c r="G10" s="6">
        <v>823</v>
      </c>
      <c r="H10" s="6">
        <v>833</v>
      </c>
      <c r="I10" s="6">
        <v>828</v>
      </c>
      <c r="J10" s="6">
        <v>811</v>
      </c>
      <c r="K10" s="6">
        <v>788</v>
      </c>
      <c r="L10" s="6">
        <v>754</v>
      </c>
      <c r="M10" s="83">
        <f t="shared" si="12"/>
        <v>-68</v>
      </c>
      <c r="N10" s="130">
        <f t="shared" si="0"/>
        <v>-8.2725060827250604E-2</v>
      </c>
      <c r="P10" s="7">
        <v>36</v>
      </c>
      <c r="Q10" s="6">
        <v>36</v>
      </c>
      <c r="R10" s="6">
        <v>37</v>
      </c>
      <c r="S10" s="6">
        <v>36</v>
      </c>
      <c r="T10" s="6">
        <v>35</v>
      </c>
      <c r="U10" s="6">
        <v>35</v>
      </c>
      <c r="V10" s="6">
        <v>35</v>
      </c>
      <c r="W10" s="91">
        <v>35</v>
      </c>
      <c r="X10" s="6">
        <v>34</v>
      </c>
      <c r="Y10" s="11">
        <v>33</v>
      </c>
      <c r="AA10" s="7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83">
        <v>0</v>
      </c>
      <c r="AH10" s="90">
        <v>0</v>
      </c>
      <c r="AI10" s="6">
        <v>0</v>
      </c>
      <c r="AJ10" s="11">
        <v>0</v>
      </c>
      <c r="AL10" s="7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83">
        <v>0</v>
      </c>
      <c r="AS10" s="90">
        <v>0</v>
      </c>
      <c r="AT10" s="6">
        <v>0</v>
      </c>
      <c r="AU10" s="11">
        <v>3</v>
      </c>
      <c r="AW10" s="7">
        <f t="shared" si="1"/>
        <v>36</v>
      </c>
      <c r="AX10" s="6">
        <f t="shared" si="1"/>
        <v>36</v>
      </c>
      <c r="AY10" s="6">
        <f t="shared" si="1"/>
        <v>37</v>
      </c>
      <c r="AZ10" s="6">
        <f t="shared" si="1"/>
        <v>36</v>
      </c>
      <c r="BA10" s="6">
        <f t="shared" si="1"/>
        <v>35</v>
      </c>
      <c r="BB10" s="6">
        <f t="shared" si="1"/>
        <v>35</v>
      </c>
      <c r="BC10" s="6">
        <f t="shared" si="1"/>
        <v>35</v>
      </c>
      <c r="BD10" s="6">
        <f t="shared" si="1"/>
        <v>35</v>
      </c>
      <c r="BE10" s="6">
        <f t="shared" si="1"/>
        <v>34</v>
      </c>
      <c r="BF10" s="8">
        <f t="shared" si="13"/>
        <v>36</v>
      </c>
      <c r="BH10" s="5" t="s">
        <v>16</v>
      </c>
      <c r="BI10" s="7">
        <v>34</v>
      </c>
      <c r="BJ10" s="6">
        <v>34</v>
      </c>
      <c r="BK10" s="6">
        <v>35</v>
      </c>
      <c r="BL10" s="6">
        <v>35</v>
      </c>
      <c r="BM10" s="6">
        <v>35</v>
      </c>
      <c r="BN10" s="6">
        <v>34</v>
      </c>
      <c r="BO10" s="6">
        <v>35</v>
      </c>
      <c r="BP10" s="6">
        <v>36</v>
      </c>
      <c r="BQ10" s="6">
        <v>36</v>
      </c>
      <c r="BR10" s="8">
        <v>36</v>
      </c>
      <c r="BT10" s="112">
        <f t="shared" si="2"/>
        <v>1.0588235294117647</v>
      </c>
      <c r="BU10" s="113">
        <f t="shared" si="3"/>
        <v>1.0588235294117647</v>
      </c>
      <c r="BV10" s="113">
        <f t="shared" si="4"/>
        <v>1.0571428571428572</v>
      </c>
      <c r="BW10" s="113">
        <f t="shared" si="5"/>
        <v>1.0285714285714285</v>
      </c>
      <c r="BX10" s="113">
        <f t="shared" si="6"/>
        <v>1</v>
      </c>
      <c r="BY10" s="113">
        <f t="shared" si="7"/>
        <v>1.0294117647058822</v>
      </c>
      <c r="BZ10" s="113">
        <f t="shared" si="8"/>
        <v>1</v>
      </c>
      <c r="CA10" s="113">
        <f t="shared" si="9"/>
        <v>0.97222222222222221</v>
      </c>
      <c r="CB10" s="113">
        <f t="shared" si="10"/>
        <v>0.94444444444444442</v>
      </c>
      <c r="CC10" s="114">
        <f t="shared" si="11"/>
        <v>1</v>
      </c>
    </row>
    <row r="11" spans="1:84" x14ac:dyDescent="0.25">
      <c r="A11" s="5" t="s">
        <v>17</v>
      </c>
      <c r="B11" s="2">
        <v>751008</v>
      </c>
      <c r="C11" s="7">
        <v>927</v>
      </c>
      <c r="D11" s="7">
        <v>944</v>
      </c>
      <c r="E11" s="7">
        <v>935</v>
      </c>
      <c r="F11" s="120">
        <v>955</v>
      </c>
      <c r="G11" s="6">
        <v>993</v>
      </c>
      <c r="H11" s="6">
        <v>995</v>
      </c>
      <c r="I11" s="6">
        <v>996</v>
      </c>
      <c r="J11" s="6">
        <v>1021</v>
      </c>
      <c r="K11" s="6">
        <v>1010</v>
      </c>
      <c r="L11" s="6">
        <v>1026</v>
      </c>
      <c r="M11" s="83">
        <f t="shared" si="12"/>
        <v>99</v>
      </c>
      <c r="N11" s="130">
        <f t="shared" si="0"/>
        <v>0.10679611650485436</v>
      </c>
      <c r="P11" s="7">
        <v>39</v>
      </c>
      <c r="Q11" s="6">
        <v>40</v>
      </c>
      <c r="R11" s="6">
        <v>41</v>
      </c>
      <c r="S11" s="6">
        <v>41</v>
      </c>
      <c r="T11" s="6">
        <v>41</v>
      </c>
      <c r="U11" s="6">
        <v>41</v>
      </c>
      <c r="V11" s="6">
        <v>41</v>
      </c>
      <c r="W11" s="91">
        <v>43</v>
      </c>
      <c r="X11" s="6">
        <v>44</v>
      </c>
      <c r="Y11" s="11">
        <v>44</v>
      </c>
      <c r="AA11" s="7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83">
        <v>0</v>
      </c>
      <c r="AH11" s="90">
        <v>0</v>
      </c>
      <c r="AI11" s="6">
        <v>0</v>
      </c>
      <c r="AJ11" s="11">
        <v>0</v>
      </c>
      <c r="AL11" s="7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83">
        <v>0</v>
      </c>
      <c r="AS11" s="90">
        <v>0</v>
      </c>
      <c r="AT11" s="6">
        <v>0</v>
      </c>
      <c r="AU11" s="11">
        <v>0</v>
      </c>
      <c r="AW11" s="7">
        <f t="shared" si="1"/>
        <v>39</v>
      </c>
      <c r="AX11" s="6">
        <f t="shared" si="1"/>
        <v>40</v>
      </c>
      <c r="AY11" s="6">
        <f t="shared" si="1"/>
        <v>41</v>
      </c>
      <c r="AZ11" s="6">
        <f t="shared" si="1"/>
        <v>41</v>
      </c>
      <c r="BA11" s="6">
        <f t="shared" si="1"/>
        <v>41</v>
      </c>
      <c r="BB11" s="6">
        <f t="shared" si="1"/>
        <v>41</v>
      </c>
      <c r="BC11" s="6">
        <f t="shared" si="1"/>
        <v>41</v>
      </c>
      <c r="BD11" s="6">
        <f t="shared" si="1"/>
        <v>43</v>
      </c>
      <c r="BE11" s="6">
        <f t="shared" si="1"/>
        <v>44</v>
      </c>
      <c r="BF11" s="8">
        <f t="shared" si="13"/>
        <v>44</v>
      </c>
      <c r="BH11" s="5" t="s">
        <v>17</v>
      </c>
      <c r="BI11" s="7">
        <v>40</v>
      </c>
      <c r="BJ11" s="6">
        <v>40</v>
      </c>
      <c r="BK11" s="6">
        <v>41</v>
      </c>
      <c r="BL11" s="6">
        <v>41</v>
      </c>
      <c r="BM11" s="6">
        <v>39</v>
      </c>
      <c r="BN11" s="6">
        <v>39</v>
      </c>
      <c r="BO11" s="6">
        <v>39</v>
      </c>
      <c r="BP11" s="6">
        <v>38</v>
      </c>
      <c r="BQ11" s="6">
        <v>38</v>
      </c>
      <c r="BR11" s="8">
        <v>38</v>
      </c>
      <c r="BT11" s="112">
        <f t="shared" si="2"/>
        <v>0.97499999999999998</v>
      </c>
      <c r="BU11" s="113">
        <f t="shared" si="3"/>
        <v>1</v>
      </c>
      <c r="BV11" s="113">
        <f t="shared" si="4"/>
        <v>1</v>
      </c>
      <c r="BW11" s="113">
        <f t="shared" si="5"/>
        <v>1</v>
      </c>
      <c r="BX11" s="113">
        <f t="shared" si="6"/>
        <v>1.0512820512820513</v>
      </c>
      <c r="BY11" s="113">
        <f t="shared" si="7"/>
        <v>1.0512820512820513</v>
      </c>
      <c r="BZ11" s="113">
        <f t="shared" si="8"/>
        <v>1.0512820512820513</v>
      </c>
      <c r="CA11" s="113">
        <f t="shared" si="9"/>
        <v>1.131578947368421</v>
      </c>
      <c r="CB11" s="113">
        <f t="shared" si="10"/>
        <v>1.1578947368421053</v>
      </c>
      <c r="CC11" s="114">
        <f t="shared" si="11"/>
        <v>1.1578947368421053</v>
      </c>
    </row>
    <row r="12" spans="1:84" x14ac:dyDescent="0.25">
      <c r="A12" s="5" t="s">
        <v>18</v>
      </c>
      <c r="B12" s="2">
        <v>751013</v>
      </c>
      <c r="C12" s="7">
        <v>953</v>
      </c>
      <c r="D12" s="7">
        <v>948</v>
      </c>
      <c r="E12" s="7">
        <v>976</v>
      </c>
      <c r="F12" s="120">
        <v>992</v>
      </c>
      <c r="G12" s="6">
        <v>987</v>
      </c>
      <c r="H12" s="6">
        <v>1003</v>
      </c>
      <c r="I12" s="6">
        <v>1025</v>
      </c>
      <c r="J12" s="6">
        <v>1045</v>
      </c>
      <c r="K12" s="6">
        <v>1000</v>
      </c>
      <c r="L12" s="6">
        <v>986</v>
      </c>
      <c r="M12" s="83">
        <f t="shared" si="12"/>
        <v>33</v>
      </c>
      <c r="N12" s="130">
        <f t="shared" si="0"/>
        <v>3.4627492130115428E-2</v>
      </c>
      <c r="P12" s="7">
        <v>40</v>
      </c>
      <c r="Q12" s="6">
        <v>39</v>
      </c>
      <c r="R12" s="6">
        <v>40</v>
      </c>
      <c r="S12" s="6">
        <v>41</v>
      </c>
      <c r="T12" s="6">
        <v>41</v>
      </c>
      <c r="U12" s="6">
        <v>42</v>
      </c>
      <c r="V12" s="6">
        <v>43</v>
      </c>
      <c r="W12" s="91">
        <v>44</v>
      </c>
      <c r="X12" s="6">
        <v>44</v>
      </c>
      <c r="Y12" s="11">
        <v>43</v>
      </c>
      <c r="AA12" s="7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83">
        <v>0</v>
      </c>
      <c r="AH12" s="90">
        <v>0</v>
      </c>
      <c r="AI12" s="6">
        <v>0</v>
      </c>
      <c r="AJ12" s="11">
        <v>0</v>
      </c>
      <c r="AL12" s="7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83">
        <v>0</v>
      </c>
      <c r="AS12" s="90">
        <v>0</v>
      </c>
      <c r="AT12" s="6">
        <v>0</v>
      </c>
      <c r="AU12" s="11">
        <v>0</v>
      </c>
      <c r="AW12" s="7">
        <f t="shared" si="1"/>
        <v>40</v>
      </c>
      <c r="AX12" s="6">
        <f t="shared" si="1"/>
        <v>39</v>
      </c>
      <c r="AY12" s="6">
        <f t="shared" si="1"/>
        <v>40</v>
      </c>
      <c r="AZ12" s="6">
        <f t="shared" si="1"/>
        <v>41</v>
      </c>
      <c r="BA12" s="6">
        <f t="shared" si="1"/>
        <v>41</v>
      </c>
      <c r="BB12" s="6">
        <f t="shared" si="1"/>
        <v>42</v>
      </c>
      <c r="BC12" s="6">
        <f t="shared" si="1"/>
        <v>43</v>
      </c>
      <c r="BD12" s="6">
        <f t="shared" si="1"/>
        <v>44</v>
      </c>
      <c r="BE12" s="6">
        <f t="shared" si="1"/>
        <v>44</v>
      </c>
      <c r="BF12" s="8">
        <f t="shared" si="13"/>
        <v>43</v>
      </c>
      <c r="BH12" s="5" t="s">
        <v>18</v>
      </c>
      <c r="BI12" s="7">
        <v>38</v>
      </c>
      <c r="BJ12" s="6">
        <v>38</v>
      </c>
      <c r="BK12" s="6">
        <v>38</v>
      </c>
      <c r="BL12" s="6">
        <v>38</v>
      </c>
      <c r="BM12" s="6">
        <v>38</v>
      </c>
      <c r="BN12" s="6">
        <v>38</v>
      </c>
      <c r="BO12" s="6">
        <v>42</v>
      </c>
      <c r="BP12" s="6">
        <v>42</v>
      </c>
      <c r="BQ12" s="6">
        <v>42</v>
      </c>
      <c r="BR12" s="8">
        <v>42</v>
      </c>
      <c r="BT12" s="112">
        <f t="shared" si="2"/>
        <v>1.0526315789473684</v>
      </c>
      <c r="BU12" s="113">
        <f t="shared" si="3"/>
        <v>1.0263157894736843</v>
      </c>
      <c r="BV12" s="113">
        <f t="shared" si="4"/>
        <v>1.0526315789473684</v>
      </c>
      <c r="BW12" s="113">
        <f t="shared" si="5"/>
        <v>1.0789473684210527</v>
      </c>
      <c r="BX12" s="113">
        <f t="shared" si="6"/>
        <v>1.0789473684210527</v>
      </c>
      <c r="BY12" s="113">
        <f t="shared" si="7"/>
        <v>1.1052631578947369</v>
      </c>
      <c r="BZ12" s="113">
        <f t="shared" si="8"/>
        <v>1.0238095238095237</v>
      </c>
      <c r="CA12" s="113">
        <f t="shared" si="9"/>
        <v>1.0476190476190477</v>
      </c>
      <c r="CB12" s="113">
        <f t="shared" si="10"/>
        <v>1.0476190476190477</v>
      </c>
      <c r="CC12" s="114">
        <f t="shared" si="11"/>
        <v>1.0238095238095237</v>
      </c>
    </row>
    <row r="13" spans="1:84" x14ac:dyDescent="0.25">
      <c r="A13" s="5" t="s">
        <v>19</v>
      </c>
      <c r="B13" s="2">
        <v>751014</v>
      </c>
      <c r="C13" s="7">
        <v>293</v>
      </c>
      <c r="D13" s="7">
        <v>321</v>
      </c>
      <c r="E13" s="7">
        <v>337</v>
      </c>
      <c r="F13" s="120">
        <v>306</v>
      </c>
      <c r="G13" s="6">
        <v>312</v>
      </c>
      <c r="H13" s="6">
        <v>321</v>
      </c>
      <c r="I13" s="6">
        <v>306</v>
      </c>
      <c r="J13" s="6">
        <v>241</v>
      </c>
      <c r="K13" s="6">
        <v>206</v>
      </c>
      <c r="L13" s="6">
        <v>166</v>
      </c>
      <c r="M13" s="83">
        <f t="shared" si="12"/>
        <v>-127</v>
      </c>
      <c r="N13" s="130">
        <f t="shared" si="0"/>
        <v>-0.43344709897610922</v>
      </c>
      <c r="P13" s="7">
        <v>15</v>
      </c>
      <c r="Q13" s="6">
        <v>17</v>
      </c>
      <c r="R13" s="6">
        <v>17</v>
      </c>
      <c r="S13" s="6">
        <v>17</v>
      </c>
      <c r="T13" s="6">
        <v>17</v>
      </c>
      <c r="U13" s="6">
        <v>18</v>
      </c>
      <c r="V13" s="6">
        <v>19</v>
      </c>
      <c r="W13" s="91">
        <v>15</v>
      </c>
      <c r="X13" s="6">
        <v>12</v>
      </c>
      <c r="Y13" s="11">
        <v>10</v>
      </c>
      <c r="AA13" s="7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83">
        <v>0</v>
      </c>
      <c r="AH13" s="90">
        <v>0</v>
      </c>
      <c r="AI13" s="6">
        <v>0</v>
      </c>
      <c r="AJ13" s="11">
        <v>0</v>
      </c>
      <c r="AL13" s="7">
        <v>6</v>
      </c>
      <c r="AM13" s="6">
        <v>5</v>
      </c>
      <c r="AN13" s="6">
        <v>2</v>
      </c>
      <c r="AO13" s="6">
        <v>2</v>
      </c>
      <c r="AP13" s="6">
        <v>2</v>
      </c>
      <c r="AQ13" s="6">
        <v>2</v>
      </c>
      <c r="AR13" s="83">
        <v>2</v>
      </c>
      <c r="AS13" s="90">
        <v>3</v>
      </c>
      <c r="AT13" s="6">
        <v>5</v>
      </c>
      <c r="AU13" s="11">
        <v>4</v>
      </c>
      <c r="AW13" s="7">
        <f t="shared" si="1"/>
        <v>21</v>
      </c>
      <c r="AX13" s="6">
        <f t="shared" si="1"/>
        <v>22</v>
      </c>
      <c r="AY13" s="6">
        <f t="shared" si="1"/>
        <v>19</v>
      </c>
      <c r="AZ13" s="6">
        <f t="shared" si="1"/>
        <v>19</v>
      </c>
      <c r="BA13" s="6">
        <f t="shared" si="1"/>
        <v>19</v>
      </c>
      <c r="BB13" s="6">
        <f t="shared" si="1"/>
        <v>20</v>
      </c>
      <c r="BC13" s="6">
        <f t="shared" si="1"/>
        <v>21</v>
      </c>
      <c r="BD13" s="6">
        <f t="shared" si="1"/>
        <v>18</v>
      </c>
      <c r="BE13" s="6">
        <f t="shared" si="1"/>
        <v>17</v>
      </c>
      <c r="BF13" s="8">
        <f t="shared" si="13"/>
        <v>14</v>
      </c>
      <c r="BH13" s="5" t="s">
        <v>19</v>
      </c>
      <c r="BI13" s="7">
        <v>22</v>
      </c>
      <c r="BJ13" s="6">
        <v>22</v>
      </c>
      <c r="BK13" s="6">
        <v>20</v>
      </c>
      <c r="BL13" s="6">
        <v>20</v>
      </c>
      <c r="BM13" s="6">
        <v>20</v>
      </c>
      <c r="BN13" s="6">
        <v>20</v>
      </c>
      <c r="BO13" s="6">
        <v>21</v>
      </c>
      <c r="BP13" s="6">
        <v>21</v>
      </c>
      <c r="BQ13" s="6">
        <v>29</v>
      </c>
      <c r="BR13" s="8">
        <v>29</v>
      </c>
      <c r="BT13" s="112">
        <f t="shared" si="2"/>
        <v>0.95454545454545459</v>
      </c>
      <c r="BU13" s="113">
        <f t="shared" si="3"/>
        <v>1</v>
      </c>
      <c r="BV13" s="113">
        <f t="shared" si="4"/>
        <v>0.95</v>
      </c>
      <c r="BW13" s="113">
        <f t="shared" si="5"/>
        <v>0.95</v>
      </c>
      <c r="BX13" s="113">
        <f t="shared" si="6"/>
        <v>0.95</v>
      </c>
      <c r="BY13" s="113">
        <f t="shared" si="7"/>
        <v>1</v>
      </c>
      <c r="BZ13" s="113">
        <f t="shared" si="8"/>
        <v>1</v>
      </c>
      <c r="CA13" s="113">
        <f t="shared" si="9"/>
        <v>0.8571428571428571</v>
      </c>
      <c r="CB13" s="113">
        <f t="shared" si="10"/>
        <v>0.58620689655172409</v>
      </c>
      <c r="CC13" s="114">
        <f t="shared" si="11"/>
        <v>0.48275862068965519</v>
      </c>
    </row>
    <row r="14" spans="1:84" x14ac:dyDescent="0.25">
      <c r="A14" s="5" t="s">
        <v>20</v>
      </c>
      <c r="B14" s="2">
        <v>751015</v>
      </c>
      <c r="C14" s="7">
        <v>558</v>
      </c>
      <c r="D14" s="7">
        <v>598</v>
      </c>
      <c r="E14" s="7">
        <v>670</v>
      </c>
      <c r="F14" s="120">
        <v>686</v>
      </c>
      <c r="G14" s="6">
        <v>708</v>
      </c>
      <c r="H14" s="6">
        <v>714</v>
      </c>
      <c r="I14" s="6">
        <v>723</v>
      </c>
      <c r="J14" s="6">
        <v>699</v>
      </c>
      <c r="K14" s="6">
        <v>752</v>
      </c>
      <c r="L14" s="6">
        <v>778</v>
      </c>
      <c r="M14" s="83">
        <f t="shared" si="12"/>
        <v>220</v>
      </c>
      <c r="N14" s="130">
        <f t="shared" si="0"/>
        <v>0.3942652329749104</v>
      </c>
      <c r="P14" s="7">
        <v>26</v>
      </c>
      <c r="Q14" s="6">
        <v>28</v>
      </c>
      <c r="R14" s="6">
        <v>30</v>
      </c>
      <c r="S14" s="6">
        <v>31</v>
      </c>
      <c r="T14" s="6">
        <v>32</v>
      </c>
      <c r="U14" s="6">
        <v>32</v>
      </c>
      <c r="V14" s="6">
        <v>32</v>
      </c>
      <c r="W14" s="91">
        <v>32</v>
      </c>
      <c r="X14" s="6">
        <v>32</v>
      </c>
      <c r="Y14" s="11">
        <v>33</v>
      </c>
      <c r="AA14" s="7">
        <v>2</v>
      </c>
      <c r="AB14" s="6">
        <v>2</v>
      </c>
      <c r="AC14" s="6">
        <v>2</v>
      </c>
      <c r="AD14" s="6">
        <v>2</v>
      </c>
      <c r="AE14" s="6">
        <v>2</v>
      </c>
      <c r="AF14" s="6">
        <v>2</v>
      </c>
      <c r="AG14" s="83">
        <v>2</v>
      </c>
      <c r="AH14" s="90">
        <v>2</v>
      </c>
      <c r="AI14" s="6">
        <v>2</v>
      </c>
      <c r="AJ14" s="11">
        <v>3</v>
      </c>
      <c r="AL14" s="7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83">
        <v>0</v>
      </c>
      <c r="AS14" s="90">
        <v>0</v>
      </c>
      <c r="AT14" s="6">
        <v>0</v>
      </c>
      <c r="AU14" s="11">
        <v>0</v>
      </c>
      <c r="AW14" s="7">
        <f t="shared" si="1"/>
        <v>28</v>
      </c>
      <c r="AX14" s="6">
        <f t="shared" si="1"/>
        <v>30</v>
      </c>
      <c r="AY14" s="6">
        <f t="shared" si="1"/>
        <v>32</v>
      </c>
      <c r="AZ14" s="6">
        <f t="shared" si="1"/>
        <v>33</v>
      </c>
      <c r="BA14" s="6">
        <f t="shared" si="1"/>
        <v>34</v>
      </c>
      <c r="BB14" s="6">
        <f t="shared" si="1"/>
        <v>34</v>
      </c>
      <c r="BC14" s="6">
        <f t="shared" si="1"/>
        <v>34</v>
      </c>
      <c r="BD14" s="6">
        <f t="shared" si="1"/>
        <v>34</v>
      </c>
      <c r="BE14" s="6">
        <f t="shared" si="1"/>
        <v>34</v>
      </c>
      <c r="BF14" s="8">
        <f t="shared" si="13"/>
        <v>36</v>
      </c>
      <c r="BH14" s="5" t="s">
        <v>20</v>
      </c>
      <c r="BI14" s="7">
        <v>28</v>
      </c>
      <c r="BJ14" s="6">
        <v>28</v>
      </c>
      <c r="BK14" s="6">
        <v>30</v>
      </c>
      <c r="BL14" s="6">
        <v>30</v>
      </c>
      <c r="BM14" s="6">
        <v>30</v>
      </c>
      <c r="BN14" s="6">
        <v>30</v>
      </c>
      <c r="BO14" s="6">
        <v>30</v>
      </c>
      <c r="BP14" s="6">
        <v>30</v>
      </c>
      <c r="BQ14" s="6">
        <v>32</v>
      </c>
      <c r="BR14" s="8">
        <v>32</v>
      </c>
      <c r="BT14" s="112">
        <f t="shared" si="2"/>
        <v>1</v>
      </c>
      <c r="BU14" s="113">
        <f t="shared" si="3"/>
        <v>1.0714285714285714</v>
      </c>
      <c r="BV14" s="113">
        <f t="shared" si="4"/>
        <v>1.0666666666666667</v>
      </c>
      <c r="BW14" s="113">
        <f t="shared" si="5"/>
        <v>1.1000000000000001</v>
      </c>
      <c r="BX14" s="113">
        <f t="shared" si="6"/>
        <v>1.1333333333333333</v>
      </c>
      <c r="BY14" s="113">
        <f t="shared" si="7"/>
        <v>1.1333333333333333</v>
      </c>
      <c r="BZ14" s="113">
        <f t="shared" si="8"/>
        <v>1.1333333333333333</v>
      </c>
      <c r="CA14" s="113">
        <f t="shared" si="9"/>
        <v>1.1333333333333333</v>
      </c>
      <c r="CB14" s="113">
        <f t="shared" si="10"/>
        <v>1.0625</v>
      </c>
      <c r="CC14" s="114">
        <f t="shared" si="11"/>
        <v>1.125</v>
      </c>
    </row>
    <row r="15" spans="1:84" x14ac:dyDescent="0.25">
      <c r="A15" s="5" t="s">
        <v>21</v>
      </c>
      <c r="B15" s="2">
        <v>751016</v>
      </c>
      <c r="C15" s="7">
        <v>563</v>
      </c>
      <c r="D15" s="7">
        <v>585</v>
      </c>
      <c r="E15" s="7">
        <v>597</v>
      </c>
      <c r="F15" s="120">
        <v>613</v>
      </c>
      <c r="G15" s="6">
        <v>611</v>
      </c>
      <c r="H15" s="6">
        <v>628</v>
      </c>
      <c r="I15" s="6">
        <v>655</v>
      </c>
      <c r="J15" s="6">
        <v>681</v>
      </c>
      <c r="K15" s="6">
        <v>707</v>
      </c>
      <c r="L15" s="6">
        <v>717</v>
      </c>
      <c r="M15" s="83">
        <f t="shared" si="12"/>
        <v>154</v>
      </c>
      <c r="N15" s="130">
        <f t="shared" si="0"/>
        <v>0.27353463587921845</v>
      </c>
      <c r="P15" s="7">
        <v>27</v>
      </c>
      <c r="Q15" s="6">
        <v>28</v>
      </c>
      <c r="R15" s="6">
        <v>28</v>
      </c>
      <c r="S15" s="6">
        <v>27</v>
      </c>
      <c r="T15" s="6">
        <v>26</v>
      </c>
      <c r="U15" s="6">
        <v>28</v>
      </c>
      <c r="V15" s="6">
        <v>28</v>
      </c>
      <c r="W15" s="91">
        <v>30</v>
      </c>
      <c r="X15" s="6">
        <v>31</v>
      </c>
      <c r="Y15" s="11">
        <v>32</v>
      </c>
      <c r="AA15" s="7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83">
        <v>0</v>
      </c>
      <c r="AH15" s="90">
        <v>0</v>
      </c>
      <c r="AI15" s="6">
        <v>0</v>
      </c>
      <c r="AJ15" s="11">
        <v>0</v>
      </c>
      <c r="AL15" s="7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83">
        <v>0</v>
      </c>
      <c r="AS15" s="90">
        <v>0</v>
      </c>
      <c r="AT15" s="6">
        <v>0</v>
      </c>
      <c r="AU15" s="11">
        <v>0</v>
      </c>
      <c r="AW15" s="7">
        <f t="shared" si="1"/>
        <v>27</v>
      </c>
      <c r="AX15" s="6">
        <f t="shared" si="1"/>
        <v>28</v>
      </c>
      <c r="AY15" s="6">
        <f t="shared" si="1"/>
        <v>28</v>
      </c>
      <c r="AZ15" s="6">
        <f t="shared" si="1"/>
        <v>27</v>
      </c>
      <c r="BA15" s="6">
        <f t="shared" si="1"/>
        <v>26</v>
      </c>
      <c r="BB15" s="6">
        <f t="shared" si="1"/>
        <v>28</v>
      </c>
      <c r="BC15" s="6">
        <f t="shared" si="1"/>
        <v>28</v>
      </c>
      <c r="BD15" s="6">
        <f t="shared" si="1"/>
        <v>30</v>
      </c>
      <c r="BE15" s="6">
        <f t="shared" si="1"/>
        <v>31</v>
      </c>
      <c r="BF15" s="8">
        <f t="shared" si="13"/>
        <v>32</v>
      </c>
      <c r="BH15" s="5" t="s">
        <v>21</v>
      </c>
      <c r="BI15" s="7">
        <v>32</v>
      </c>
      <c r="BJ15" s="6">
        <v>32</v>
      </c>
      <c r="BK15" s="6">
        <v>32</v>
      </c>
      <c r="BL15" s="6">
        <v>32</v>
      </c>
      <c r="BM15" s="6">
        <v>32</v>
      </c>
      <c r="BN15" s="6">
        <v>32</v>
      </c>
      <c r="BO15" s="6">
        <v>32</v>
      </c>
      <c r="BP15" s="6">
        <v>32</v>
      </c>
      <c r="BQ15" s="6">
        <v>32</v>
      </c>
      <c r="BR15" s="8">
        <v>32</v>
      </c>
      <c r="BT15" s="112">
        <f t="shared" si="2"/>
        <v>0.84375</v>
      </c>
      <c r="BU15" s="113">
        <f t="shared" si="3"/>
        <v>0.875</v>
      </c>
      <c r="BV15" s="113">
        <f t="shared" si="4"/>
        <v>0.875</v>
      </c>
      <c r="BW15" s="113">
        <f t="shared" si="5"/>
        <v>0.84375</v>
      </c>
      <c r="BX15" s="113">
        <f t="shared" si="6"/>
        <v>0.8125</v>
      </c>
      <c r="BY15" s="113">
        <f t="shared" si="7"/>
        <v>0.875</v>
      </c>
      <c r="BZ15" s="113">
        <f t="shared" si="8"/>
        <v>0.875</v>
      </c>
      <c r="CA15" s="113">
        <f t="shared" si="9"/>
        <v>0.9375</v>
      </c>
      <c r="CB15" s="113">
        <f t="shared" si="10"/>
        <v>0.96875</v>
      </c>
      <c r="CC15" s="114">
        <f t="shared" si="11"/>
        <v>1</v>
      </c>
    </row>
    <row r="16" spans="1:84" x14ac:dyDescent="0.25">
      <c r="A16" s="5" t="s">
        <v>22</v>
      </c>
      <c r="B16" s="2">
        <v>751017</v>
      </c>
      <c r="C16" s="7">
        <v>600</v>
      </c>
      <c r="D16" s="7">
        <v>538</v>
      </c>
      <c r="E16" s="7">
        <v>527</v>
      </c>
      <c r="F16" s="120">
        <v>509</v>
      </c>
      <c r="G16" s="6">
        <v>491</v>
      </c>
      <c r="H16" s="6">
        <v>485</v>
      </c>
      <c r="I16" s="6">
        <v>471</v>
      </c>
      <c r="J16" s="6">
        <v>439</v>
      </c>
      <c r="K16" s="6">
        <v>431</v>
      </c>
      <c r="L16" s="6">
        <v>430</v>
      </c>
      <c r="M16" s="83">
        <f t="shared" si="12"/>
        <v>-170</v>
      </c>
      <c r="N16" s="130">
        <f t="shared" si="0"/>
        <v>-0.28333333333333333</v>
      </c>
      <c r="P16" s="7">
        <v>27</v>
      </c>
      <c r="Q16" s="6">
        <v>25</v>
      </c>
      <c r="R16" s="6">
        <v>24</v>
      </c>
      <c r="S16" s="6">
        <v>23</v>
      </c>
      <c r="T16" s="6">
        <v>22</v>
      </c>
      <c r="U16" s="6">
        <v>22</v>
      </c>
      <c r="V16" s="6">
        <v>21</v>
      </c>
      <c r="W16" s="91">
        <v>20</v>
      </c>
      <c r="X16" s="6">
        <v>20</v>
      </c>
      <c r="Y16" s="11">
        <v>20</v>
      </c>
      <c r="AA16" s="7">
        <v>8</v>
      </c>
      <c r="AB16" s="6">
        <v>8</v>
      </c>
      <c r="AC16" s="6">
        <v>9</v>
      </c>
      <c r="AD16" s="6">
        <v>10</v>
      </c>
      <c r="AE16" s="6">
        <v>10</v>
      </c>
      <c r="AF16" s="6">
        <v>10</v>
      </c>
      <c r="AG16" s="83">
        <v>10</v>
      </c>
      <c r="AH16" s="90">
        <v>10</v>
      </c>
      <c r="AI16" s="6">
        <v>10</v>
      </c>
      <c r="AJ16" s="11">
        <v>10</v>
      </c>
      <c r="AL16" s="7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83">
        <v>0</v>
      </c>
      <c r="AS16" s="90">
        <v>0</v>
      </c>
      <c r="AT16" s="6">
        <v>0</v>
      </c>
      <c r="AU16" s="11">
        <v>0</v>
      </c>
      <c r="AW16" s="7">
        <f t="shared" si="1"/>
        <v>35</v>
      </c>
      <c r="AX16" s="6">
        <f t="shared" si="1"/>
        <v>33</v>
      </c>
      <c r="AY16" s="6">
        <f t="shared" si="1"/>
        <v>33</v>
      </c>
      <c r="AZ16" s="6">
        <f t="shared" si="1"/>
        <v>33</v>
      </c>
      <c r="BA16" s="6">
        <f t="shared" si="1"/>
        <v>32</v>
      </c>
      <c r="BB16" s="6">
        <f t="shared" si="1"/>
        <v>32</v>
      </c>
      <c r="BC16" s="6">
        <f t="shared" si="1"/>
        <v>31</v>
      </c>
      <c r="BD16" s="6">
        <f t="shared" si="1"/>
        <v>30</v>
      </c>
      <c r="BE16" s="6">
        <f t="shared" si="1"/>
        <v>30</v>
      </c>
      <c r="BF16" s="8">
        <f t="shared" si="13"/>
        <v>30</v>
      </c>
      <c r="BH16" s="5" t="s">
        <v>22</v>
      </c>
      <c r="BI16" s="7">
        <v>31</v>
      </c>
      <c r="BJ16" s="6">
        <v>31</v>
      </c>
      <c r="BK16" s="6">
        <v>31</v>
      </c>
      <c r="BL16" s="6">
        <v>31</v>
      </c>
      <c r="BM16" s="6">
        <v>31</v>
      </c>
      <c r="BN16" s="6">
        <v>31</v>
      </c>
      <c r="BO16" s="6">
        <v>31</v>
      </c>
      <c r="BP16" s="6">
        <v>31</v>
      </c>
      <c r="BQ16" s="6">
        <v>31</v>
      </c>
      <c r="BR16" s="8">
        <v>31</v>
      </c>
      <c r="BT16" s="112">
        <f t="shared" si="2"/>
        <v>1.1290322580645162</v>
      </c>
      <c r="BU16" s="113">
        <f t="shared" si="3"/>
        <v>1.064516129032258</v>
      </c>
      <c r="BV16" s="113">
        <f t="shared" si="4"/>
        <v>1.064516129032258</v>
      </c>
      <c r="BW16" s="113">
        <f t="shared" si="5"/>
        <v>1.064516129032258</v>
      </c>
      <c r="BX16" s="113">
        <f t="shared" si="6"/>
        <v>1.032258064516129</v>
      </c>
      <c r="BY16" s="113">
        <f t="shared" si="7"/>
        <v>1.032258064516129</v>
      </c>
      <c r="BZ16" s="113">
        <f t="shared" si="8"/>
        <v>1</v>
      </c>
      <c r="CA16" s="113">
        <f t="shared" si="9"/>
        <v>0.967741935483871</v>
      </c>
      <c r="CB16" s="113">
        <f t="shared" si="10"/>
        <v>0.967741935483871</v>
      </c>
      <c r="CC16" s="114">
        <f t="shared" si="11"/>
        <v>0.967741935483871</v>
      </c>
    </row>
    <row r="17" spans="1:81" x14ac:dyDescent="0.25">
      <c r="A17" s="5" t="s">
        <v>23</v>
      </c>
      <c r="B17" s="2">
        <v>751018</v>
      </c>
      <c r="C17" s="7">
        <v>667</v>
      </c>
      <c r="D17" s="7">
        <v>695</v>
      </c>
      <c r="E17" s="7">
        <v>737</v>
      </c>
      <c r="F17" s="120">
        <v>742</v>
      </c>
      <c r="G17" s="6">
        <v>756</v>
      </c>
      <c r="H17" s="6">
        <v>781</v>
      </c>
      <c r="I17" s="6">
        <v>791</v>
      </c>
      <c r="J17" s="6">
        <v>820</v>
      </c>
      <c r="K17" s="6">
        <v>831</v>
      </c>
      <c r="L17" s="6">
        <v>837</v>
      </c>
      <c r="M17" s="83">
        <f t="shared" si="12"/>
        <v>170</v>
      </c>
      <c r="N17" s="130">
        <f t="shared" si="0"/>
        <v>0.25487256371814093</v>
      </c>
      <c r="P17" s="7">
        <v>30</v>
      </c>
      <c r="Q17" s="6">
        <v>32</v>
      </c>
      <c r="R17" s="6">
        <v>33</v>
      </c>
      <c r="S17" s="6">
        <v>32</v>
      </c>
      <c r="T17" s="6">
        <v>33</v>
      </c>
      <c r="U17" s="6">
        <v>34</v>
      </c>
      <c r="V17" s="6">
        <v>34</v>
      </c>
      <c r="W17" s="91">
        <v>36</v>
      </c>
      <c r="X17" s="6">
        <v>36</v>
      </c>
      <c r="Y17" s="11">
        <v>38</v>
      </c>
      <c r="AA17" s="7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83">
        <v>0</v>
      </c>
      <c r="AH17" s="90">
        <v>0</v>
      </c>
      <c r="AI17" s="6">
        <v>0</v>
      </c>
      <c r="AJ17" s="11">
        <v>0</v>
      </c>
      <c r="AL17" s="7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83">
        <v>0</v>
      </c>
      <c r="AS17" s="90">
        <v>0</v>
      </c>
      <c r="AT17" s="6">
        <v>0</v>
      </c>
      <c r="AU17" s="11">
        <v>0</v>
      </c>
      <c r="AW17" s="7">
        <f t="shared" si="1"/>
        <v>30</v>
      </c>
      <c r="AX17" s="6">
        <f t="shared" si="1"/>
        <v>32</v>
      </c>
      <c r="AY17" s="6">
        <f t="shared" si="1"/>
        <v>33</v>
      </c>
      <c r="AZ17" s="6">
        <f t="shared" si="1"/>
        <v>32</v>
      </c>
      <c r="BA17" s="6">
        <f t="shared" si="1"/>
        <v>33</v>
      </c>
      <c r="BB17" s="6">
        <f t="shared" si="1"/>
        <v>34</v>
      </c>
      <c r="BC17" s="6">
        <f t="shared" si="1"/>
        <v>34</v>
      </c>
      <c r="BD17" s="6">
        <f t="shared" si="1"/>
        <v>36</v>
      </c>
      <c r="BE17" s="6">
        <f t="shared" si="1"/>
        <v>36</v>
      </c>
      <c r="BF17" s="8">
        <f t="shared" si="13"/>
        <v>38</v>
      </c>
      <c r="BH17" s="5" t="s">
        <v>23</v>
      </c>
      <c r="BI17" s="7">
        <v>31</v>
      </c>
      <c r="BJ17" s="6">
        <v>31</v>
      </c>
      <c r="BK17" s="6">
        <v>29</v>
      </c>
      <c r="BL17" s="6">
        <v>29</v>
      </c>
      <c r="BM17" s="6">
        <v>29</v>
      </c>
      <c r="BN17" s="6">
        <v>29</v>
      </c>
      <c r="BO17" s="6">
        <v>29</v>
      </c>
      <c r="BP17" s="6">
        <v>34</v>
      </c>
      <c r="BQ17" s="6">
        <v>35</v>
      </c>
      <c r="BR17" s="8">
        <v>34</v>
      </c>
      <c r="BT17" s="112">
        <f t="shared" si="2"/>
        <v>0.967741935483871</v>
      </c>
      <c r="BU17" s="113">
        <f t="shared" si="3"/>
        <v>1.032258064516129</v>
      </c>
      <c r="BV17" s="113">
        <f t="shared" si="4"/>
        <v>1.1379310344827587</v>
      </c>
      <c r="BW17" s="113">
        <f t="shared" si="5"/>
        <v>1.103448275862069</v>
      </c>
      <c r="BX17" s="113">
        <f t="shared" si="6"/>
        <v>1.1379310344827587</v>
      </c>
      <c r="BY17" s="113">
        <f t="shared" si="7"/>
        <v>1.1724137931034482</v>
      </c>
      <c r="BZ17" s="113">
        <f t="shared" si="8"/>
        <v>1.1724137931034482</v>
      </c>
      <c r="CA17" s="113">
        <f t="shared" si="9"/>
        <v>1.0588235294117647</v>
      </c>
      <c r="CB17" s="113">
        <f t="shared" si="10"/>
        <v>1.0285714285714285</v>
      </c>
      <c r="CC17" s="114">
        <f t="shared" si="11"/>
        <v>1.1176470588235294</v>
      </c>
    </row>
    <row r="18" spans="1:81" x14ac:dyDescent="0.25">
      <c r="A18" s="5" t="s">
        <v>24</v>
      </c>
      <c r="B18" s="2">
        <v>751019</v>
      </c>
      <c r="C18" s="7">
        <v>500</v>
      </c>
      <c r="D18" s="7">
        <v>507</v>
      </c>
      <c r="E18" s="7">
        <v>533</v>
      </c>
      <c r="F18" s="120">
        <v>564</v>
      </c>
      <c r="G18" s="6">
        <v>563</v>
      </c>
      <c r="H18" s="6">
        <v>582</v>
      </c>
      <c r="I18" s="6">
        <v>608</v>
      </c>
      <c r="J18" s="6">
        <v>652</v>
      </c>
      <c r="K18" s="6">
        <v>694</v>
      </c>
      <c r="L18" s="6">
        <v>708</v>
      </c>
      <c r="M18" s="83">
        <f t="shared" si="12"/>
        <v>208</v>
      </c>
      <c r="N18" s="130">
        <f t="shared" si="0"/>
        <v>0.41599999999999998</v>
      </c>
      <c r="P18" s="7">
        <v>24</v>
      </c>
      <c r="Q18" s="6">
        <v>25</v>
      </c>
      <c r="R18" s="6">
        <v>26</v>
      </c>
      <c r="S18" s="6">
        <v>29</v>
      </c>
      <c r="T18" s="6">
        <v>29</v>
      </c>
      <c r="U18" s="6">
        <v>31</v>
      </c>
      <c r="V18" s="6">
        <v>32</v>
      </c>
      <c r="W18" s="91">
        <v>34</v>
      </c>
      <c r="X18" s="6">
        <v>37</v>
      </c>
      <c r="Y18" s="11">
        <v>39</v>
      </c>
      <c r="AA18" s="7">
        <v>10</v>
      </c>
      <c r="AB18" s="6">
        <v>10</v>
      </c>
      <c r="AC18" s="6">
        <v>8</v>
      </c>
      <c r="AD18" s="6">
        <v>7</v>
      </c>
      <c r="AE18" s="6">
        <v>7</v>
      </c>
      <c r="AF18" s="6">
        <v>6</v>
      </c>
      <c r="AG18" s="83">
        <v>5</v>
      </c>
      <c r="AH18" s="90">
        <v>6</v>
      </c>
      <c r="AI18" s="6">
        <v>5</v>
      </c>
      <c r="AJ18" s="11">
        <v>5</v>
      </c>
      <c r="AL18" s="7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83">
        <v>0</v>
      </c>
      <c r="AS18" s="90">
        <v>0</v>
      </c>
      <c r="AT18" s="6">
        <v>0</v>
      </c>
      <c r="AU18" s="11">
        <v>0</v>
      </c>
      <c r="AW18" s="7">
        <f t="shared" si="1"/>
        <v>34</v>
      </c>
      <c r="AX18" s="6">
        <f t="shared" si="1"/>
        <v>35</v>
      </c>
      <c r="AY18" s="6">
        <f t="shared" si="1"/>
        <v>34</v>
      </c>
      <c r="AZ18" s="6">
        <f t="shared" si="1"/>
        <v>36</v>
      </c>
      <c r="BA18" s="6">
        <f t="shared" si="1"/>
        <v>36</v>
      </c>
      <c r="BB18" s="6">
        <f t="shared" si="1"/>
        <v>37</v>
      </c>
      <c r="BC18" s="6">
        <f t="shared" si="1"/>
        <v>37</v>
      </c>
      <c r="BD18" s="6">
        <f t="shared" si="1"/>
        <v>40</v>
      </c>
      <c r="BE18" s="6">
        <f t="shared" si="1"/>
        <v>42</v>
      </c>
      <c r="BF18" s="8">
        <f t="shared" si="13"/>
        <v>44</v>
      </c>
      <c r="BH18" s="5" t="s">
        <v>24</v>
      </c>
      <c r="BI18" s="7">
        <v>30</v>
      </c>
      <c r="BJ18" s="6">
        <v>30</v>
      </c>
      <c r="BK18" s="6">
        <v>34</v>
      </c>
      <c r="BL18" s="6">
        <v>34</v>
      </c>
      <c r="BM18" s="6">
        <v>34</v>
      </c>
      <c r="BN18" s="6">
        <v>34</v>
      </c>
      <c r="BO18" s="6">
        <v>34</v>
      </c>
      <c r="BP18" s="6">
        <v>34</v>
      </c>
      <c r="BQ18" s="6">
        <v>34</v>
      </c>
      <c r="BR18" s="8">
        <v>34</v>
      </c>
      <c r="BT18" s="112">
        <f t="shared" si="2"/>
        <v>1.1333333333333333</v>
      </c>
      <c r="BU18" s="113">
        <f t="shared" si="3"/>
        <v>1.1666666666666667</v>
      </c>
      <c r="BV18" s="113">
        <f t="shared" si="4"/>
        <v>1</v>
      </c>
      <c r="BW18" s="113">
        <f t="shared" si="5"/>
        <v>1.0588235294117647</v>
      </c>
      <c r="BX18" s="113">
        <f t="shared" si="6"/>
        <v>1.0588235294117647</v>
      </c>
      <c r="BY18" s="113">
        <f t="shared" si="7"/>
        <v>1.088235294117647</v>
      </c>
      <c r="BZ18" s="113">
        <f t="shared" si="8"/>
        <v>1.088235294117647</v>
      </c>
      <c r="CA18" s="113">
        <f t="shared" si="9"/>
        <v>1.1764705882352942</v>
      </c>
      <c r="CB18" s="113">
        <f t="shared" si="10"/>
        <v>1.2352941176470589</v>
      </c>
      <c r="CC18" s="114">
        <f t="shared" si="11"/>
        <v>1.2941176470588236</v>
      </c>
    </row>
    <row r="19" spans="1:81" x14ac:dyDescent="0.25">
      <c r="A19" s="5" t="s">
        <v>25</v>
      </c>
      <c r="B19" s="2">
        <v>751021</v>
      </c>
      <c r="C19" s="7">
        <v>875</v>
      </c>
      <c r="D19" s="7">
        <v>878</v>
      </c>
      <c r="E19" s="7">
        <v>918</v>
      </c>
      <c r="F19" s="120">
        <v>907</v>
      </c>
      <c r="G19" s="6">
        <v>899</v>
      </c>
      <c r="H19" s="6">
        <v>881</v>
      </c>
      <c r="I19" s="6">
        <v>859</v>
      </c>
      <c r="J19" s="6">
        <v>832</v>
      </c>
      <c r="K19" s="6">
        <v>825</v>
      </c>
      <c r="L19" s="6">
        <v>783</v>
      </c>
      <c r="M19" s="83">
        <f t="shared" si="12"/>
        <v>-92</v>
      </c>
      <c r="N19" s="130">
        <f t="shared" si="0"/>
        <v>-0.10514285714285715</v>
      </c>
      <c r="P19" s="7">
        <v>37</v>
      </c>
      <c r="Q19" s="6">
        <v>38</v>
      </c>
      <c r="R19" s="6">
        <v>40</v>
      </c>
      <c r="S19" s="6">
        <v>39</v>
      </c>
      <c r="T19" s="6">
        <v>38</v>
      </c>
      <c r="U19" s="6">
        <v>37</v>
      </c>
      <c r="V19" s="6">
        <v>37</v>
      </c>
      <c r="W19" s="91">
        <v>36</v>
      </c>
      <c r="X19" s="6">
        <v>35</v>
      </c>
      <c r="Y19" s="11">
        <v>34</v>
      </c>
      <c r="AA19" s="7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83">
        <v>0</v>
      </c>
      <c r="AH19" s="90">
        <v>0</v>
      </c>
      <c r="AI19" s="6">
        <v>2</v>
      </c>
      <c r="AJ19" s="11">
        <v>2</v>
      </c>
      <c r="AL19" s="7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83">
        <v>0</v>
      </c>
      <c r="AS19" s="90">
        <v>0</v>
      </c>
      <c r="AT19" s="6">
        <v>0</v>
      </c>
      <c r="AU19" s="11">
        <v>0</v>
      </c>
      <c r="AW19" s="7">
        <f t="shared" si="1"/>
        <v>37</v>
      </c>
      <c r="AX19" s="6">
        <f t="shared" si="1"/>
        <v>38</v>
      </c>
      <c r="AY19" s="6">
        <f t="shared" si="1"/>
        <v>40</v>
      </c>
      <c r="AZ19" s="6">
        <f t="shared" si="1"/>
        <v>39</v>
      </c>
      <c r="BA19" s="6">
        <f t="shared" si="1"/>
        <v>38</v>
      </c>
      <c r="BB19" s="6">
        <f t="shared" si="1"/>
        <v>37</v>
      </c>
      <c r="BC19" s="6">
        <f t="shared" si="1"/>
        <v>37</v>
      </c>
      <c r="BD19" s="6">
        <f t="shared" si="1"/>
        <v>36</v>
      </c>
      <c r="BE19" s="6">
        <f t="shared" si="1"/>
        <v>37</v>
      </c>
      <c r="BF19" s="8">
        <f t="shared" si="13"/>
        <v>36</v>
      </c>
      <c r="BH19" s="5" t="s">
        <v>25</v>
      </c>
      <c r="BI19" s="7">
        <v>35</v>
      </c>
      <c r="BJ19" s="6">
        <v>35</v>
      </c>
      <c r="BK19" s="6">
        <v>35</v>
      </c>
      <c r="BL19" s="6">
        <v>35</v>
      </c>
      <c r="BM19" s="6">
        <v>35</v>
      </c>
      <c r="BN19" s="6">
        <v>35</v>
      </c>
      <c r="BO19" s="6">
        <v>37</v>
      </c>
      <c r="BP19" s="6">
        <v>40</v>
      </c>
      <c r="BQ19" s="6">
        <v>40</v>
      </c>
      <c r="BR19" s="8">
        <v>40</v>
      </c>
      <c r="BT19" s="112">
        <f t="shared" si="2"/>
        <v>1.0571428571428572</v>
      </c>
      <c r="BU19" s="113">
        <f t="shared" si="3"/>
        <v>1.0857142857142856</v>
      </c>
      <c r="BV19" s="113">
        <f t="shared" si="4"/>
        <v>1.1428571428571428</v>
      </c>
      <c r="BW19" s="113">
        <f t="shared" si="5"/>
        <v>1.1142857142857143</v>
      </c>
      <c r="BX19" s="113">
        <f t="shared" si="6"/>
        <v>1.0857142857142856</v>
      </c>
      <c r="BY19" s="113">
        <f t="shared" si="7"/>
        <v>1.0571428571428572</v>
      </c>
      <c r="BZ19" s="113">
        <f t="shared" si="8"/>
        <v>1</v>
      </c>
      <c r="CA19" s="113">
        <f t="shared" si="9"/>
        <v>0.9</v>
      </c>
      <c r="CB19" s="113">
        <f t="shared" si="10"/>
        <v>0.92500000000000004</v>
      </c>
      <c r="CC19" s="114">
        <f t="shared" si="11"/>
        <v>0.9</v>
      </c>
    </row>
    <row r="20" spans="1:81" x14ac:dyDescent="0.25">
      <c r="A20" s="5" t="s">
        <v>26</v>
      </c>
      <c r="B20" s="2">
        <v>751022</v>
      </c>
      <c r="C20" s="7">
        <v>367</v>
      </c>
      <c r="D20" s="7">
        <v>362</v>
      </c>
      <c r="E20" s="7">
        <v>362</v>
      </c>
      <c r="F20" s="120">
        <v>358</v>
      </c>
      <c r="G20" s="6">
        <v>347</v>
      </c>
      <c r="H20" s="6">
        <v>320</v>
      </c>
      <c r="I20" s="6">
        <v>335</v>
      </c>
      <c r="J20" s="6">
        <v>341</v>
      </c>
      <c r="K20" s="6">
        <v>354</v>
      </c>
      <c r="L20" s="6">
        <v>394</v>
      </c>
      <c r="M20" s="83">
        <f t="shared" si="12"/>
        <v>27</v>
      </c>
      <c r="N20" s="130">
        <f t="shared" si="0"/>
        <v>7.3569482288828342E-2</v>
      </c>
      <c r="P20" s="7">
        <v>20</v>
      </c>
      <c r="Q20" s="6">
        <v>19</v>
      </c>
      <c r="R20" s="6">
        <v>19</v>
      </c>
      <c r="S20" s="6">
        <v>19</v>
      </c>
      <c r="T20" s="6">
        <v>18</v>
      </c>
      <c r="U20" s="6">
        <v>18</v>
      </c>
      <c r="V20" s="6">
        <v>18</v>
      </c>
      <c r="W20" s="91">
        <v>16</v>
      </c>
      <c r="X20" s="6">
        <v>16</v>
      </c>
      <c r="Y20" s="11">
        <v>19</v>
      </c>
      <c r="AA20" s="7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83">
        <v>0</v>
      </c>
      <c r="AH20" s="90">
        <v>0</v>
      </c>
      <c r="AI20" s="6">
        <v>0</v>
      </c>
      <c r="AJ20" s="11">
        <v>0</v>
      </c>
      <c r="AL20" s="7">
        <v>0</v>
      </c>
      <c r="AM20" s="6">
        <v>0</v>
      </c>
      <c r="AN20" s="6">
        <v>0</v>
      </c>
      <c r="AO20" s="6">
        <v>0</v>
      </c>
      <c r="AP20" s="6">
        <v>3</v>
      </c>
      <c r="AQ20" s="6">
        <v>3</v>
      </c>
      <c r="AR20" s="83">
        <v>4</v>
      </c>
      <c r="AS20" s="90">
        <v>6</v>
      </c>
      <c r="AT20" s="6">
        <v>6</v>
      </c>
      <c r="AU20" s="11">
        <v>9</v>
      </c>
      <c r="AW20" s="7">
        <f t="shared" ref="AW20:AW48" si="14">AL20+AA20+P20</f>
        <v>20</v>
      </c>
      <c r="AX20" s="6">
        <f t="shared" ref="AX20:AX48" si="15">AM20+AB20+Q20</f>
        <v>19</v>
      </c>
      <c r="AY20" s="6">
        <f t="shared" ref="AY20:AY48" si="16">AN20+AC20+R20</f>
        <v>19</v>
      </c>
      <c r="AZ20" s="6">
        <f t="shared" ref="AZ20:AZ48" si="17">AO20+AD20+S20</f>
        <v>19</v>
      </c>
      <c r="BA20" s="6">
        <f t="shared" ref="BA20:BA48" si="18">AP20+AE20+T20</f>
        <v>21</v>
      </c>
      <c r="BB20" s="6">
        <f t="shared" ref="BB20:BB48" si="19">AQ20+AF20+U20</f>
        <v>21</v>
      </c>
      <c r="BC20" s="6">
        <f t="shared" ref="BC20:BC48" si="20">AR20+AG20+V20</f>
        <v>22</v>
      </c>
      <c r="BD20" s="6">
        <f t="shared" ref="BD20:BD48" si="21">AS20+AH20+W20</f>
        <v>22</v>
      </c>
      <c r="BE20" s="6">
        <f t="shared" ref="BE20:BE48" si="22">AT20+AI20+X20</f>
        <v>22</v>
      </c>
      <c r="BF20" s="8">
        <f t="shared" si="13"/>
        <v>28</v>
      </c>
      <c r="BH20" s="5" t="s">
        <v>26</v>
      </c>
      <c r="BI20" s="7">
        <v>17</v>
      </c>
      <c r="BJ20" s="6">
        <v>17</v>
      </c>
      <c r="BK20" s="6">
        <v>23</v>
      </c>
      <c r="BL20" s="6">
        <v>23</v>
      </c>
      <c r="BM20" s="6">
        <v>20</v>
      </c>
      <c r="BN20" s="6">
        <v>20</v>
      </c>
      <c r="BO20" s="6">
        <v>30</v>
      </c>
      <c r="BP20" s="6">
        <v>30</v>
      </c>
      <c r="BQ20" s="6">
        <v>30</v>
      </c>
      <c r="BR20" s="8">
        <v>30</v>
      </c>
      <c r="BT20" s="112">
        <f t="shared" si="2"/>
        <v>1.1764705882352942</v>
      </c>
      <c r="BU20" s="113">
        <f t="shared" si="3"/>
        <v>1.1176470588235294</v>
      </c>
      <c r="BV20" s="113">
        <f t="shared" si="4"/>
        <v>0.82608695652173914</v>
      </c>
      <c r="BW20" s="113">
        <f t="shared" si="5"/>
        <v>0.82608695652173914</v>
      </c>
      <c r="BX20" s="113">
        <f t="shared" si="6"/>
        <v>1.05</v>
      </c>
      <c r="BY20" s="113">
        <f t="shared" si="7"/>
        <v>1.05</v>
      </c>
      <c r="BZ20" s="113">
        <f t="shared" si="8"/>
        <v>0.73333333333333328</v>
      </c>
      <c r="CA20" s="113">
        <f t="shared" si="9"/>
        <v>0.73333333333333328</v>
      </c>
      <c r="CB20" s="113">
        <f t="shared" si="10"/>
        <v>0.73333333333333328</v>
      </c>
      <c r="CC20" s="114">
        <f t="shared" si="11"/>
        <v>0.93333333333333335</v>
      </c>
    </row>
    <row r="21" spans="1:81" x14ac:dyDescent="0.25">
      <c r="A21" s="5" t="s">
        <v>27</v>
      </c>
      <c r="B21" s="2">
        <v>751023</v>
      </c>
      <c r="C21" s="7">
        <v>181</v>
      </c>
      <c r="D21" s="7">
        <v>192</v>
      </c>
      <c r="E21" s="7">
        <v>212</v>
      </c>
      <c r="F21" s="120">
        <v>233</v>
      </c>
      <c r="G21" s="6">
        <v>216</v>
      </c>
      <c r="H21" s="6">
        <v>218</v>
      </c>
      <c r="I21" s="6">
        <v>225</v>
      </c>
      <c r="J21" s="6">
        <v>224</v>
      </c>
      <c r="K21" s="6">
        <v>191</v>
      </c>
      <c r="L21" s="6">
        <v>185</v>
      </c>
      <c r="M21" s="83">
        <f t="shared" si="12"/>
        <v>4</v>
      </c>
      <c r="N21" s="130">
        <f t="shared" si="0"/>
        <v>2.2099447513812154E-2</v>
      </c>
      <c r="P21" s="7">
        <v>10</v>
      </c>
      <c r="Q21" s="6">
        <v>10</v>
      </c>
      <c r="R21" s="6">
        <v>10</v>
      </c>
      <c r="S21" s="6">
        <v>11</v>
      </c>
      <c r="T21" s="6">
        <v>11</v>
      </c>
      <c r="U21" s="6">
        <v>10</v>
      </c>
      <c r="V21" s="6">
        <v>10</v>
      </c>
      <c r="W21" s="91">
        <v>10</v>
      </c>
      <c r="X21" s="6">
        <v>10</v>
      </c>
      <c r="Y21" s="11">
        <v>10</v>
      </c>
      <c r="AA21" s="7">
        <v>6</v>
      </c>
      <c r="AB21" s="6">
        <v>7</v>
      </c>
      <c r="AC21" s="6">
        <v>7</v>
      </c>
      <c r="AD21" s="6">
        <v>6</v>
      </c>
      <c r="AE21" s="6">
        <v>6</v>
      </c>
      <c r="AF21" s="6">
        <v>6</v>
      </c>
      <c r="AG21" s="83">
        <v>7</v>
      </c>
      <c r="AH21" s="90">
        <v>10</v>
      </c>
      <c r="AI21" s="6">
        <v>10</v>
      </c>
      <c r="AJ21" s="11">
        <v>8</v>
      </c>
      <c r="AL21" s="7">
        <v>13</v>
      </c>
      <c r="AM21" s="6">
        <v>12</v>
      </c>
      <c r="AN21" s="6">
        <v>7</v>
      </c>
      <c r="AO21" s="6">
        <v>6</v>
      </c>
      <c r="AP21" s="6">
        <v>6</v>
      </c>
      <c r="AQ21" s="6">
        <v>6</v>
      </c>
      <c r="AR21" s="83">
        <v>6</v>
      </c>
      <c r="AS21" s="90">
        <v>6</v>
      </c>
      <c r="AT21" s="6">
        <v>7</v>
      </c>
      <c r="AU21" s="11">
        <v>8</v>
      </c>
      <c r="AW21" s="7">
        <f t="shared" si="14"/>
        <v>29</v>
      </c>
      <c r="AX21" s="6">
        <f t="shared" si="15"/>
        <v>29</v>
      </c>
      <c r="AY21" s="6">
        <f t="shared" si="16"/>
        <v>24</v>
      </c>
      <c r="AZ21" s="6">
        <f t="shared" si="17"/>
        <v>23</v>
      </c>
      <c r="BA21" s="6">
        <f t="shared" si="18"/>
        <v>23</v>
      </c>
      <c r="BB21" s="6">
        <f t="shared" si="19"/>
        <v>22</v>
      </c>
      <c r="BC21" s="6">
        <f t="shared" si="20"/>
        <v>23</v>
      </c>
      <c r="BD21" s="6">
        <f t="shared" si="21"/>
        <v>26</v>
      </c>
      <c r="BE21" s="6">
        <f t="shared" si="22"/>
        <v>27</v>
      </c>
      <c r="BF21" s="8">
        <f t="shared" si="13"/>
        <v>26</v>
      </c>
      <c r="BH21" s="5" t="s">
        <v>27</v>
      </c>
      <c r="BI21" s="7">
        <v>39</v>
      </c>
      <c r="BJ21" s="6">
        <v>37</v>
      </c>
      <c r="BK21" s="6">
        <v>38</v>
      </c>
      <c r="BL21" s="6">
        <v>38</v>
      </c>
      <c r="BM21" s="6">
        <v>38</v>
      </c>
      <c r="BN21" s="6">
        <v>38</v>
      </c>
      <c r="BO21" s="6">
        <v>38</v>
      </c>
      <c r="BP21" s="6">
        <v>38</v>
      </c>
      <c r="BQ21" s="6">
        <v>37</v>
      </c>
      <c r="BR21" s="8">
        <v>37</v>
      </c>
      <c r="BT21" s="112">
        <f t="shared" si="2"/>
        <v>0.74358974358974361</v>
      </c>
      <c r="BU21" s="113">
        <f t="shared" si="3"/>
        <v>0.78378378378378377</v>
      </c>
      <c r="BV21" s="113">
        <f t="shared" si="4"/>
        <v>0.63157894736842102</v>
      </c>
      <c r="BW21" s="113">
        <f t="shared" si="5"/>
        <v>0.60526315789473684</v>
      </c>
      <c r="BX21" s="113">
        <f t="shared" si="6"/>
        <v>0.60526315789473684</v>
      </c>
      <c r="BY21" s="113">
        <f t="shared" si="7"/>
        <v>0.57894736842105265</v>
      </c>
      <c r="BZ21" s="113">
        <f t="shared" si="8"/>
        <v>0.60526315789473684</v>
      </c>
      <c r="CA21" s="113">
        <f t="shared" si="9"/>
        <v>0.68421052631578949</v>
      </c>
      <c r="CB21" s="113">
        <f t="shared" si="10"/>
        <v>0.72972972972972971</v>
      </c>
      <c r="CC21" s="114">
        <f t="shared" si="11"/>
        <v>0.70270270270270274</v>
      </c>
    </row>
    <row r="22" spans="1:81" x14ac:dyDescent="0.25">
      <c r="A22" s="5" t="s">
        <v>28</v>
      </c>
      <c r="B22" s="2">
        <v>751024</v>
      </c>
      <c r="C22" s="7">
        <v>572</v>
      </c>
      <c r="D22" s="7">
        <v>569</v>
      </c>
      <c r="E22" s="7">
        <v>593</v>
      </c>
      <c r="F22" s="120">
        <v>586</v>
      </c>
      <c r="G22" s="6">
        <v>624</v>
      </c>
      <c r="H22" s="6">
        <v>634</v>
      </c>
      <c r="I22" s="6">
        <v>621</v>
      </c>
      <c r="J22" s="6">
        <v>631</v>
      </c>
      <c r="K22" s="6">
        <v>626</v>
      </c>
      <c r="L22" s="6">
        <v>628</v>
      </c>
      <c r="M22" s="83">
        <f t="shared" si="12"/>
        <v>56</v>
      </c>
      <c r="N22" s="130">
        <f t="shared" si="0"/>
        <v>9.7902097902097904E-2</v>
      </c>
      <c r="P22" s="7">
        <v>27</v>
      </c>
      <c r="Q22" s="6">
        <v>26</v>
      </c>
      <c r="R22" s="6">
        <v>27</v>
      </c>
      <c r="S22" s="6">
        <v>28</v>
      </c>
      <c r="T22" s="6">
        <v>29</v>
      </c>
      <c r="U22" s="6">
        <v>30</v>
      </c>
      <c r="V22" s="6">
        <v>29</v>
      </c>
      <c r="W22" s="91">
        <v>27</v>
      </c>
      <c r="X22" s="6">
        <v>28</v>
      </c>
      <c r="Y22" s="11">
        <v>27</v>
      </c>
      <c r="AA22" s="7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83">
        <v>0</v>
      </c>
      <c r="AH22" s="90">
        <v>0</v>
      </c>
      <c r="AI22" s="6">
        <v>0</v>
      </c>
      <c r="AJ22" s="11">
        <v>0</v>
      </c>
      <c r="AL22" s="7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83">
        <v>0</v>
      </c>
      <c r="AS22" s="90">
        <v>0</v>
      </c>
      <c r="AT22" s="6">
        <v>0</v>
      </c>
      <c r="AU22" s="11">
        <v>0</v>
      </c>
      <c r="AW22" s="7">
        <f t="shared" si="14"/>
        <v>27</v>
      </c>
      <c r="AX22" s="6">
        <f t="shared" si="15"/>
        <v>26</v>
      </c>
      <c r="AY22" s="6">
        <f t="shared" si="16"/>
        <v>27</v>
      </c>
      <c r="AZ22" s="6">
        <f t="shared" si="17"/>
        <v>28</v>
      </c>
      <c r="BA22" s="6">
        <f t="shared" si="18"/>
        <v>29</v>
      </c>
      <c r="BB22" s="6">
        <f t="shared" si="19"/>
        <v>30</v>
      </c>
      <c r="BC22" s="6">
        <f t="shared" si="20"/>
        <v>29</v>
      </c>
      <c r="BD22" s="6">
        <f t="shared" si="21"/>
        <v>27</v>
      </c>
      <c r="BE22" s="6">
        <f t="shared" si="22"/>
        <v>28</v>
      </c>
      <c r="BF22" s="8">
        <f t="shared" si="13"/>
        <v>27</v>
      </c>
      <c r="BH22" s="5" t="s">
        <v>28</v>
      </c>
      <c r="BI22" s="7">
        <v>30</v>
      </c>
      <c r="BJ22" s="6">
        <v>30</v>
      </c>
      <c r="BK22" s="6">
        <v>30</v>
      </c>
      <c r="BL22" s="6">
        <v>30</v>
      </c>
      <c r="BM22" s="6">
        <v>30</v>
      </c>
      <c r="BN22" s="6">
        <v>30</v>
      </c>
      <c r="BO22" s="6">
        <v>30</v>
      </c>
      <c r="BP22" s="6">
        <v>30</v>
      </c>
      <c r="BQ22" s="6">
        <v>30</v>
      </c>
      <c r="BR22" s="8">
        <v>30</v>
      </c>
      <c r="BT22" s="112">
        <f t="shared" si="2"/>
        <v>0.9</v>
      </c>
      <c r="BU22" s="113">
        <f t="shared" si="3"/>
        <v>0.8666666666666667</v>
      </c>
      <c r="BV22" s="113">
        <f t="shared" si="4"/>
        <v>0.9</v>
      </c>
      <c r="BW22" s="113">
        <f t="shared" si="5"/>
        <v>0.93333333333333335</v>
      </c>
      <c r="BX22" s="113">
        <f t="shared" si="6"/>
        <v>0.96666666666666667</v>
      </c>
      <c r="BY22" s="113">
        <f t="shared" si="7"/>
        <v>1</v>
      </c>
      <c r="BZ22" s="113">
        <f t="shared" si="8"/>
        <v>0.96666666666666667</v>
      </c>
      <c r="CA22" s="113">
        <f t="shared" si="9"/>
        <v>0.9</v>
      </c>
      <c r="CB22" s="113">
        <f t="shared" si="10"/>
        <v>0.93333333333333335</v>
      </c>
      <c r="CC22" s="114">
        <f t="shared" si="11"/>
        <v>0.9</v>
      </c>
    </row>
    <row r="23" spans="1:81" x14ac:dyDescent="0.25">
      <c r="A23" s="5" t="s">
        <v>29</v>
      </c>
      <c r="B23" s="2">
        <v>751025</v>
      </c>
      <c r="C23" s="7">
        <v>359</v>
      </c>
      <c r="D23" s="7">
        <v>357</v>
      </c>
      <c r="E23" s="7">
        <v>368</v>
      </c>
      <c r="F23" s="120">
        <v>380</v>
      </c>
      <c r="G23" s="6">
        <v>378</v>
      </c>
      <c r="H23" s="6">
        <v>371</v>
      </c>
      <c r="I23" s="6">
        <v>374</v>
      </c>
      <c r="J23" s="6">
        <v>368</v>
      </c>
      <c r="K23" s="6">
        <v>369</v>
      </c>
      <c r="L23" s="6">
        <v>363</v>
      </c>
      <c r="M23" s="83">
        <f t="shared" si="12"/>
        <v>4</v>
      </c>
      <c r="N23" s="130">
        <f t="shared" si="0"/>
        <v>1.1142061281337047E-2</v>
      </c>
      <c r="P23" s="7">
        <v>19</v>
      </c>
      <c r="Q23" s="6">
        <v>19</v>
      </c>
      <c r="R23" s="6">
        <v>18</v>
      </c>
      <c r="S23" s="6">
        <v>18</v>
      </c>
      <c r="T23" s="6">
        <v>19</v>
      </c>
      <c r="U23" s="6">
        <v>21</v>
      </c>
      <c r="V23" s="6">
        <v>20</v>
      </c>
      <c r="W23" s="91">
        <v>19</v>
      </c>
      <c r="X23" s="6">
        <v>19</v>
      </c>
      <c r="Y23" s="11">
        <v>20</v>
      </c>
      <c r="AA23" s="7">
        <v>7</v>
      </c>
      <c r="AB23" s="6">
        <v>7</v>
      </c>
      <c r="AC23" s="6">
        <v>8</v>
      </c>
      <c r="AD23" s="6">
        <v>9</v>
      </c>
      <c r="AE23" s="6">
        <v>9</v>
      </c>
      <c r="AF23" s="6">
        <v>9</v>
      </c>
      <c r="AG23" s="83">
        <v>10</v>
      </c>
      <c r="AH23" s="90">
        <v>11</v>
      </c>
      <c r="AI23" s="6">
        <v>12</v>
      </c>
      <c r="AJ23" s="11">
        <v>12</v>
      </c>
      <c r="AL23" s="7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83">
        <v>0</v>
      </c>
      <c r="AS23" s="90">
        <v>0</v>
      </c>
      <c r="AT23" s="6">
        <v>0</v>
      </c>
      <c r="AU23" s="11">
        <v>0</v>
      </c>
      <c r="AW23" s="7">
        <f t="shared" si="14"/>
        <v>26</v>
      </c>
      <c r="AX23" s="6">
        <f t="shared" si="15"/>
        <v>26</v>
      </c>
      <c r="AY23" s="6">
        <f t="shared" si="16"/>
        <v>26</v>
      </c>
      <c r="AZ23" s="6">
        <f t="shared" si="17"/>
        <v>27</v>
      </c>
      <c r="BA23" s="6">
        <f t="shared" si="18"/>
        <v>28</v>
      </c>
      <c r="BB23" s="6">
        <f t="shared" si="19"/>
        <v>30</v>
      </c>
      <c r="BC23" s="6">
        <f t="shared" si="20"/>
        <v>30</v>
      </c>
      <c r="BD23" s="6">
        <f t="shared" si="21"/>
        <v>30</v>
      </c>
      <c r="BE23" s="6">
        <f t="shared" si="22"/>
        <v>31</v>
      </c>
      <c r="BF23" s="8">
        <f t="shared" si="13"/>
        <v>32</v>
      </c>
      <c r="BH23" s="5" t="s">
        <v>29</v>
      </c>
      <c r="BI23" s="7">
        <v>38</v>
      </c>
      <c r="BJ23" s="6">
        <v>38</v>
      </c>
      <c r="BK23" s="6">
        <v>38</v>
      </c>
      <c r="BL23" s="6">
        <v>38</v>
      </c>
      <c r="BM23" s="6">
        <v>36</v>
      </c>
      <c r="BN23" s="6">
        <v>36</v>
      </c>
      <c r="BO23" s="6">
        <v>36</v>
      </c>
      <c r="BP23" s="6">
        <v>36</v>
      </c>
      <c r="BQ23" s="6">
        <v>36</v>
      </c>
      <c r="BR23" s="8">
        <v>36</v>
      </c>
      <c r="BT23" s="112">
        <f t="shared" si="2"/>
        <v>0.68421052631578949</v>
      </c>
      <c r="BU23" s="113">
        <f t="shared" si="3"/>
        <v>0.68421052631578949</v>
      </c>
      <c r="BV23" s="113">
        <f t="shared" si="4"/>
        <v>0.68421052631578949</v>
      </c>
      <c r="BW23" s="113">
        <f t="shared" si="5"/>
        <v>0.71052631578947367</v>
      </c>
      <c r="BX23" s="113">
        <f t="shared" si="6"/>
        <v>0.77777777777777779</v>
      </c>
      <c r="BY23" s="113">
        <f t="shared" si="7"/>
        <v>0.83333333333333337</v>
      </c>
      <c r="BZ23" s="113">
        <f t="shared" si="8"/>
        <v>0.83333333333333337</v>
      </c>
      <c r="CA23" s="113">
        <f t="shared" si="9"/>
        <v>0.83333333333333337</v>
      </c>
      <c r="CB23" s="113">
        <f t="shared" si="10"/>
        <v>0.86111111111111116</v>
      </c>
      <c r="CC23" s="114">
        <f t="shared" si="11"/>
        <v>0.88888888888888884</v>
      </c>
    </row>
    <row r="24" spans="1:81" x14ac:dyDescent="0.25">
      <c r="A24" s="5" t="s">
        <v>30</v>
      </c>
      <c r="B24" s="2">
        <v>751026</v>
      </c>
      <c r="C24" s="7">
        <v>839</v>
      </c>
      <c r="D24" s="7">
        <v>831</v>
      </c>
      <c r="E24" s="7">
        <v>831</v>
      </c>
      <c r="F24" s="120">
        <v>867</v>
      </c>
      <c r="G24" s="6">
        <v>863</v>
      </c>
      <c r="H24" s="6">
        <v>849</v>
      </c>
      <c r="I24" s="6">
        <v>837</v>
      </c>
      <c r="J24" s="6">
        <v>836</v>
      </c>
      <c r="K24" s="6">
        <v>855</v>
      </c>
      <c r="L24" s="6">
        <v>868</v>
      </c>
      <c r="M24" s="83">
        <f t="shared" si="12"/>
        <v>29</v>
      </c>
      <c r="N24" s="130">
        <f t="shared" si="0"/>
        <v>3.4564958283671038E-2</v>
      </c>
      <c r="P24" s="7">
        <v>35</v>
      </c>
      <c r="Q24" s="6">
        <v>35</v>
      </c>
      <c r="R24" s="6">
        <v>36</v>
      </c>
      <c r="S24" s="6">
        <v>37</v>
      </c>
      <c r="T24" s="6">
        <v>36</v>
      </c>
      <c r="U24" s="6">
        <v>35</v>
      </c>
      <c r="V24" s="6">
        <v>36</v>
      </c>
      <c r="W24" s="91">
        <v>35</v>
      </c>
      <c r="X24" s="6">
        <v>36</v>
      </c>
      <c r="Y24" s="11">
        <v>37</v>
      </c>
      <c r="AA24" s="7">
        <v>0</v>
      </c>
      <c r="AB24" s="6">
        <v>0</v>
      </c>
      <c r="AC24" s="6">
        <v>0</v>
      </c>
      <c r="AD24" s="6">
        <v>0</v>
      </c>
      <c r="AE24" s="6">
        <v>0</v>
      </c>
      <c r="AF24" s="6">
        <v>2</v>
      </c>
      <c r="AG24" s="83">
        <v>4</v>
      </c>
      <c r="AH24" s="90">
        <v>4</v>
      </c>
      <c r="AI24" s="6">
        <v>4</v>
      </c>
      <c r="AJ24" s="11">
        <v>4</v>
      </c>
      <c r="AL24" s="7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83">
        <v>0</v>
      </c>
      <c r="AS24" s="90">
        <v>0</v>
      </c>
      <c r="AT24" s="6">
        <v>0</v>
      </c>
      <c r="AU24" s="11">
        <v>0</v>
      </c>
      <c r="AW24" s="7">
        <f t="shared" si="14"/>
        <v>35</v>
      </c>
      <c r="AX24" s="6">
        <f t="shared" si="15"/>
        <v>35</v>
      </c>
      <c r="AY24" s="6">
        <f t="shared" si="16"/>
        <v>36</v>
      </c>
      <c r="AZ24" s="6">
        <f t="shared" si="17"/>
        <v>37</v>
      </c>
      <c r="BA24" s="6">
        <f t="shared" si="18"/>
        <v>36</v>
      </c>
      <c r="BB24" s="6">
        <f t="shared" si="19"/>
        <v>37</v>
      </c>
      <c r="BC24" s="6">
        <f t="shared" si="20"/>
        <v>40</v>
      </c>
      <c r="BD24" s="6">
        <f t="shared" si="21"/>
        <v>39</v>
      </c>
      <c r="BE24" s="6">
        <f t="shared" si="22"/>
        <v>40</v>
      </c>
      <c r="BF24" s="8">
        <f t="shared" si="13"/>
        <v>41</v>
      </c>
      <c r="BH24" s="5" t="s">
        <v>30</v>
      </c>
      <c r="BI24" s="7">
        <v>36</v>
      </c>
      <c r="BJ24" s="6">
        <v>36</v>
      </c>
      <c r="BK24" s="6">
        <v>36</v>
      </c>
      <c r="BL24" s="6">
        <v>36</v>
      </c>
      <c r="BM24" s="6">
        <v>37</v>
      </c>
      <c r="BN24" s="6">
        <v>37</v>
      </c>
      <c r="BO24" s="6">
        <v>37</v>
      </c>
      <c r="BP24" s="6">
        <v>37</v>
      </c>
      <c r="BQ24" s="6">
        <v>37</v>
      </c>
      <c r="BR24" s="8">
        <v>37</v>
      </c>
      <c r="BT24" s="112">
        <f t="shared" si="2"/>
        <v>0.97222222222222221</v>
      </c>
      <c r="BU24" s="113">
        <f t="shared" si="3"/>
        <v>0.97222222222222221</v>
      </c>
      <c r="BV24" s="113">
        <f t="shared" si="4"/>
        <v>1</v>
      </c>
      <c r="BW24" s="113">
        <f t="shared" si="5"/>
        <v>1.0277777777777777</v>
      </c>
      <c r="BX24" s="113">
        <f t="shared" si="6"/>
        <v>0.97297297297297303</v>
      </c>
      <c r="BY24" s="113">
        <f t="shared" si="7"/>
        <v>1</v>
      </c>
      <c r="BZ24" s="113">
        <f t="shared" si="8"/>
        <v>1.0810810810810811</v>
      </c>
      <c r="CA24" s="113">
        <f t="shared" si="9"/>
        <v>1.0540540540540539</v>
      </c>
      <c r="CB24" s="113">
        <f t="shared" si="10"/>
        <v>1.0810810810810811</v>
      </c>
      <c r="CC24" s="114">
        <f t="shared" si="11"/>
        <v>1.1081081081081081</v>
      </c>
    </row>
    <row r="25" spans="1:81" x14ac:dyDescent="0.25">
      <c r="A25" s="5" t="s">
        <v>31</v>
      </c>
      <c r="B25" s="2">
        <v>751027</v>
      </c>
      <c r="C25" s="7">
        <v>863</v>
      </c>
      <c r="D25" s="7">
        <v>923</v>
      </c>
      <c r="E25" s="7">
        <v>947</v>
      </c>
      <c r="F25" s="120">
        <v>936</v>
      </c>
      <c r="G25" s="6">
        <v>923</v>
      </c>
      <c r="H25" s="6">
        <v>893</v>
      </c>
      <c r="I25" s="6">
        <v>870</v>
      </c>
      <c r="J25" s="6">
        <v>806</v>
      </c>
      <c r="K25" s="6">
        <v>818</v>
      </c>
      <c r="L25" s="6">
        <v>788</v>
      </c>
      <c r="M25" s="83">
        <f t="shared" si="12"/>
        <v>-75</v>
      </c>
      <c r="N25" s="130">
        <f t="shared" si="0"/>
        <v>-8.6906141367323289E-2</v>
      </c>
      <c r="P25" s="7">
        <v>36</v>
      </c>
      <c r="Q25" s="6">
        <v>38</v>
      </c>
      <c r="R25" s="6">
        <v>40</v>
      </c>
      <c r="S25" s="6">
        <v>39</v>
      </c>
      <c r="T25" s="6">
        <v>39</v>
      </c>
      <c r="U25" s="6">
        <v>37</v>
      </c>
      <c r="V25" s="6">
        <v>36</v>
      </c>
      <c r="W25" s="91">
        <v>33</v>
      </c>
      <c r="X25" s="6">
        <v>33</v>
      </c>
      <c r="Y25" s="11">
        <v>33</v>
      </c>
      <c r="AA25" s="7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83">
        <v>0</v>
      </c>
      <c r="AH25" s="90">
        <v>0</v>
      </c>
      <c r="AI25" s="6">
        <v>0</v>
      </c>
      <c r="AJ25" s="11">
        <v>0</v>
      </c>
      <c r="AL25" s="7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83">
        <v>3</v>
      </c>
      <c r="AS25" s="90">
        <v>3</v>
      </c>
      <c r="AT25" s="6">
        <v>0</v>
      </c>
      <c r="AU25" s="11">
        <v>0</v>
      </c>
      <c r="AW25" s="7">
        <f t="shared" si="14"/>
        <v>36</v>
      </c>
      <c r="AX25" s="6">
        <f t="shared" si="15"/>
        <v>38</v>
      </c>
      <c r="AY25" s="6">
        <f t="shared" si="16"/>
        <v>40</v>
      </c>
      <c r="AZ25" s="6">
        <f t="shared" si="17"/>
        <v>39</v>
      </c>
      <c r="BA25" s="6">
        <f t="shared" si="18"/>
        <v>39</v>
      </c>
      <c r="BB25" s="6">
        <f t="shared" si="19"/>
        <v>37</v>
      </c>
      <c r="BC25" s="6">
        <f t="shared" si="20"/>
        <v>39</v>
      </c>
      <c r="BD25" s="6">
        <f t="shared" si="21"/>
        <v>36</v>
      </c>
      <c r="BE25" s="6">
        <f t="shared" si="22"/>
        <v>33</v>
      </c>
      <c r="BF25" s="8">
        <f t="shared" si="13"/>
        <v>33</v>
      </c>
      <c r="BH25" s="5" t="s">
        <v>31</v>
      </c>
      <c r="BI25" s="7">
        <v>26</v>
      </c>
      <c r="BJ25" s="6">
        <v>33</v>
      </c>
      <c r="BK25" s="6">
        <v>33</v>
      </c>
      <c r="BL25" s="6">
        <v>33</v>
      </c>
      <c r="BM25" s="6">
        <v>33</v>
      </c>
      <c r="BN25" s="6">
        <v>33</v>
      </c>
      <c r="BO25" s="6">
        <v>33</v>
      </c>
      <c r="BP25" s="6">
        <v>31</v>
      </c>
      <c r="BQ25" s="6">
        <v>31</v>
      </c>
      <c r="BR25" s="8">
        <v>31</v>
      </c>
      <c r="BT25" s="112">
        <f t="shared" si="2"/>
        <v>1.3846153846153846</v>
      </c>
      <c r="BU25" s="113">
        <f t="shared" si="3"/>
        <v>1.1515151515151516</v>
      </c>
      <c r="BV25" s="113">
        <f t="shared" si="4"/>
        <v>1.2121212121212122</v>
      </c>
      <c r="BW25" s="113">
        <f t="shared" si="5"/>
        <v>1.1818181818181819</v>
      </c>
      <c r="BX25" s="113">
        <f t="shared" si="6"/>
        <v>1.1818181818181819</v>
      </c>
      <c r="BY25" s="113">
        <f t="shared" si="7"/>
        <v>1.1212121212121211</v>
      </c>
      <c r="BZ25" s="113">
        <f t="shared" si="8"/>
        <v>1.1818181818181819</v>
      </c>
      <c r="CA25" s="113">
        <f t="shared" si="9"/>
        <v>1.1612903225806452</v>
      </c>
      <c r="CB25" s="113">
        <f t="shared" si="10"/>
        <v>1.064516129032258</v>
      </c>
      <c r="CC25" s="114">
        <f t="shared" si="11"/>
        <v>1.064516129032258</v>
      </c>
    </row>
    <row r="26" spans="1:81" x14ac:dyDescent="0.25">
      <c r="A26" s="5" t="s">
        <v>32</v>
      </c>
      <c r="B26" s="2">
        <v>751032</v>
      </c>
      <c r="C26" s="7">
        <v>800</v>
      </c>
      <c r="D26" s="7">
        <v>788</v>
      </c>
      <c r="E26" s="7">
        <v>808</v>
      </c>
      <c r="F26" s="120">
        <v>791</v>
      </c>
      <c r="G26" s="6">
        <v>846</v>
      </c>
      <c r="H26" s="6">
        <v>878</v>
      </c>
      <c r="I26" s="6">
        <v>907</v>
      </c>
      <c r="J26" s="6">
        <v>934</v>
      </c>
      <c r="K26" s="6">
        <v>963</v>
      </c>
      <c r="L26" s="6">
        <v>947</v>
      </c>
      <c r="M26" s="83">
        <f t="shared" si="12"/>
        <v>147</v>
      </c>
      <c r="N26" s="130">
        <f t="shared" si="0"/>
        <v>0.18375</v>
      </c>
      <c r="P26" s="7">
        <v>33</v>
      </c>
      <c r="Q26" s="6">
        <v>32</v>
      </c>
      <c r="R26" s="6">
        <v>34</v>
      </c>
      <c r="S26" s="6">
        <v>34</v>
      </c>
      <c r="T26" s="6">
        <v>35</v>
      </c>
      <c r="U26" s="6">
        <v>36</v>
      </c>
      <c r="V26" s="6">
        <v>38</v>
      </c>
      <c r="W26" s="91">
        <v>40</v>
      </c>
      <c r="X26" s="6">
        <v>42</v>
      </c>
      <c r="Y26" s="11">
        <v>41</v>
      </c>
      <c r="AA26" s="7">
        <v>3</v>
      </c>
      <c r="AB26" s="6">
        <v>3</v>
      </c>
      <c r="AC26" s="6">
        <v>3</v>
      </c>
      <c r="AD26" s="6">
        <v>4</v>
      </c>
      <c r="AE26" s="6">
        <v>6</v>
      </c>
      <c r="AF26" s="6">
        <v>6</v>
      </c>
      <c r="AG26" s="83">
        <v>6</v>
      </c>
      <c r="AH26" s="90">
        <v>6</v>
      </c>
      <c r="AI26" s="6">
        <v>6</v>
      </c>
      <c r="AJ26" s="11">
        <v>6</v>
      </c>
      <c r="AL26" s="7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83">
        <v>0</v>
      </c>
      <c r="AS26" s="90">
        <v>0</v>
      </c>
      <c r="AT26" s="6">
        <v>0</v>
      </c>
      <c r="AU26" s="11">
        <v>0</v>
      </c>
      <c r="AW26" s="7">
        <f t="shared" si="14"/>
        <v>36</v>
      </c>
      <c r="AX26" s="6">
        <f t="shared" si="15"/>
        <v>35</v>
      </c>
      <c r="AY26" s="6">
        <f t="shared" si="16"/>
        <v>37</v>
      </c>
      <c r="AZ26" s="6">
        <f t="shared" si="17"/>
        <v>38</v>
      </c>
      <c r="BA26" s="6">
        <f t="shared" si="18"/>
        <v>41</v>
      </c>
      <c r="BB26" s="6">
        <f t="shared" si="19"/>
        <v>42</v>
      </c>
      <c r="BC26" s="6">
        <f t="shared" si="20"/>
        <v>44</v>
      </c>
      <c r="BD26" s="6">
        <f t="shared" si="21"/>
        <v>46</v>
      </c>
      <c r="BE26" s="6">
        <f t="shared" si="22"/>
        <v>48</v>
      </c>
      <c r="BF26" s="8">
        <f t="shared" si="13"/>
        <v>47</v>
      </c>
      <c r="BH26" s="5" t="s">
        <v>32</v>
      </c>
      <c r="BI26" s="7">
        <v>39</v>
      </c>
      <c r="BJ26" s="6">
        <v>44</v>
      </c>
      <c r="BK26" s="6">
        <v>38</v>
      </c>
      <c r="BL26" s="6">
        <v>38</v>
      </c>
      <c r="BM26" s="6">
        <v>38</v>
      </c>
      <c r="BN26" s="6">
        <v>38</v>
      </c>
      <c r="BO26" s="6">
        <v>39</v>
      </c>
      <c r="BP26" s="6">
        <v>39</v>
      </c>
      <c r="BQ26" s="6">
        <v>39</v>
      </c>
      <c r="BR26" s="8">
        <v>39</v>
      </c>
      <c r="BT26" s="112">
        <f t="shared" si="2"/>
        <v>0.92307692307692313</v>
      </c>
      <c r="BU26" s="113">
        <f t="shared" si="3"/>
        <v>0.79545454545454541</v>
      </c>
      <c r="BV26" s="113">
        <f t="shared" si="4"/>
        <v>0.97368421052631582</v>
      </c>
      <c r="BW26" s="113">
        <f t="shared" si="5"/>
        <v>1</v>
      </c>
      <c r="BX26" s="113">
        <f t="shared" si="6"/>
        <v>1.0789473684210527</v>
      </c>
      <c r="BY26" s="113">
        <f t="shared" si="7"/>
        <v>1.1052631578947369</v>
      </c>
      <c r="BZ26" s="113">
        <f t="shared" si="8"/>
        <v>1.1282051282051282</v>
      </c>
      <c r="CA26" s="113">
        <f t="shared" si="9"/>
        <v>1.1794871794871795</v>
      </c>
      <c r="CB26" s="113">
        <f t="shared" si="10"/>
        <v>1.2307692307692308</v>
      </c>
      <c r="CC26" s="114">
        <f t="shared" si="11"/>
        <v>1.2051282051282051</v>
      </c>
    </row>
    <row r="27" spans="1:81" x14ac:dyDescent="0.25">
      <c r="A27" s="5" t="s">
        <v>33</v>
      </c>
      <c r="B27" s="2">
        <v>751033</v>
      </c>
      <c r="C27" s="7">
        <v>566</v>
      </c>
      <c r="D27" s="7">
        <v>579</v>
      </c>
      <c r="E27" s="7">
        <v>548</v>
      </c>
      <c r="F27" s="120">
        <v>513</v>
      </c>
      <c r="G27" s="6">
        <v>508</v>
      </c>
      <c r="H27" s="6">
        <v>514</v>
      </c>
      <c r="I27" s="6">
        <v>524</v>
      </c>
      <c r="J27" s="6">
        <v>528</v>
      </c>
      <c r="K27" s="6">
        <v>558</v>
      </c>
      <c r="L27" s="6">
        <v>561</v>
      </c>
      <c r="M27" s="83">
        <f t="shared" si="12"/>
        <v>-5</v>
      </c>
      <c r="N27" s="130">
        <f t="shared" si="0"/>
        <v>-8.8339222614840993E-3</v>
      </c>
      <c r="P27" s="7">
        <v>25</v>
      </c>
      <c r="Q27" s="6">
        <v>25</v>
      </c>
      <c r="R27" s="6">
        <v>24</v>
      </c>
      <c r="S27" s="6">
        <v>22</v>
      </c>
      <c r="T27" s="6">
        <v>22</v>
      </c>
      <c r="U27" s="6">
        <v>23</v>
      </c>
      <c r="V27" s="6">
        <v>23</v>
      </c>
      <c r="W27" s="91">
        <v>24</v>
      </c>
      <c r="X27" s="6">
        <v>24</v>
      </c>
      <c r="Y27" s="11">
        <v>25</v>
      </c>
      <c r="AA27" s="7">
        <v>0</v>
      </c>
      <c r="AB27" s="6">
        <v>0</v>
      </c>
      <c r="AC27" s="6">
        <v>0</v>
      </c>
      <c r="AD27" s="6">
        <v>3</v>
      </c>
      <c r="AE27" s="6">
        <v>4</v>
      </c>
      <c r="AF27" s="6">
        <v>4</v>
      </c>
      <c r="AG27" s="83">
        <v>3</v>
      </c>
      <c r="AH27" s="90">
        <v>3</v>
      </c>
      <c r="AI27" s="6">
        <v>4</v>
      </c>
      <c r="AJ27" s="11">
        <v>4</v>
      </c>
      <c r="AL27" s="7">
        <v>4</v>
      </c>
      <c r="AM27" s="6">
        <v>5</v>
      </c>
      <c r="AN27" s="6">
        <v>5</v>
      </c>
      <c r="AO27" s="6">
        <v>5</v>
      </c>
      <c r="AP27" s="6">
        <v>5</v>
      </c>
      <c r="AQ27" s="6">
        <v>5</v>
      </c>
      <c r="AR27" s="83">
        <v>5</v>
      </c>
      <c r="AS27" s="90">
        <v>6</v>
      </c>
      <c r="AT27" s="6">
        <v>6</v>
      </c>
      <c r="AU27" s="11">
        <v>5</v>
      </c>
      <c r="AW27" s="7">
        <f t="shared" si="14"/>
        <v>29</v>
      </c>
      <c r="AX27" s="6">
        <f t="shared" si="15"/>
        <v>30</v>
      </c>
      <c r="AY27" s="6">
        <f t="shared" si="16"/>
        <v>29</v>
      </c>
      <c r="AZ27" s="6">
        <f t="shared" si="17"/>
        <v>30</v>
      </c>
      <c r="BA27" s="6">
        <f t="shared" si="18"/>
        <v>31</v>
      </c>
      <c r="BB27" s="6">
        <f t="shared" si="19"/>
        <v>32</v>
      </c>
      <c r="BC27" s="6">
        <f t="shared" si="20"/>
        <v>31</v>
      </c>
      <c r="BD27" s="6">
        <f t="shared" si="21"/>
        <v>33</v>
      </c>
      <c r="BE27" s="6">
        <f t="shared" si="22"/>
        <v>34</v>
      </c>
      <c r="BF27" s="8">
        <f t="shared" si="13"/>
        <v>34</v>
      </c>
      <c r="BH27" s="5" t="s">
        <v>33</v>
      </c>
      <c r="BI27" s="7">
        <v>37</v>
      </c>
      <c r="BJ27" s="6">
        <v>37</v>
      </c>
      <c r="BK27" s="6">
        <v>37</v>
      </c>
      <c r="BL27" s="6">
        <v>37</v>
      </c>
      <c r="BM27" s="6">
        <v>30</v>
      </c>
      <c r="BN27" s="6">
        <v>30</v>
      </c>
      <c r="BO27" s="6">
        <v>30</v>
      </c>
      <c r="BP27" s="6">
        <v>30</v>
      </c>
      <c r="BQ27" s="6">
        <v>30</v>
      </c>
      <c r="BR27" s="8">
        <v>30</v>
      </c>
      <c r="BT27" s="112">
        <f t="shared" si="2"/>
        <v>0.78378378378378377</v>
      </c>
      <c r="BU27" s="113">
        <f t="shared" si="3"/>
        <v>0.81081081081081086</v>
      </c>
      <c r="BV27" s="113">
        <f t="shared" si="4"/>
        <v>0.78378378378378377</v>
      </c>
      <c r="BW27" s="113">
        <f t="shared" si="5"/>
        <v>0.81081081081081086</v>
      </c>
      <c r="BX27" s="113">
        <f t="shared" si="6"/>
        <v>1.0333333333333334</v>
      </c>
      <c r="BY27" s="113">
        <f t="shared" si="7"/>
        <v>1.0666666666666667</v>
      </c>
      <c r="BZ27" s="113">
        <f t="shared" si="8"/>
        <v>1.0333333333333334</v>
      </c>
      <c r="CA27" s="113">
        <f t="shared" si="9"/>
        <v>1.1000000000000001</v>
      </c>
      <c r="CB27" s="113">
        <f t="shared" si="10"/>
        <v>1.1333333333333333</v>
      </c>
      <c r="CC27" s="114">
        <f t="shared" si="11"/>
        <v>1.1333333333333333</v>
      </c>
    </row>
    <row r="28" spans="1:81" x14ac:dyDescent="0.25">
      <c r="A28" s="5" t="s">
        <v>34</v>
      </c>
      <c r="B28" s="2">
        <v>751034</v>
      </c>
      <c r="C28" s="7">
        <v>493</v>
      </c>
      <c r="D28" s="7">
        <v>514</v>
      </c>
      <c r="E28" s="7">
        <v>541</v>
      </c>
      <c r="F28" s="120">
        <v>524</v>
      </c>
      <c r="G28" s="6">
        <v>571</v>
      </c>
      <c r="H28" s="6">
        <v>545</v>
      </c>
      <c r="I28" s="6">
        <v>538</v>
      </c>
      <c r="J28" s="6">
        <v>527</v>
      </c>
      <c r="K28" s="6">
        <v>568</v>
      </c>
      <c r="L28" s="6">
        <v>579</v>
      </c>
      <c r="M28" s="83">
        <f t="shared" si="12"/>
        <v>86</v>
      </c>
      <c r="N28" s="130">
        <f t="shared" si="0"/>
        <v>0.17444219066937119</v>
      </c>
      <c r="P28" s="7">
        <v>24</v>
      </c>
      <c r="Q28" s="6">
        <v>27</v>
      </c>
      <c r="R28" s="6">
        <v>26</v>
      </c>
      <c r="S28" s="6">
        <v>25</v>
      </c>
      <c r="T28" s="6">
        <v>25</v>
      </c>
      <c r="U28" s="6">
        <v>24</v>
      </c>
      <c r="V28" s="6">
        <v>24</v>
      </c>
      <c r="W28" s="91">
        <v>24</v>
      </c>
      <c r="X28" s="6">
        <v>26</v>
      </c>
      <c r="Y28" s="11">
        <v>27</v>
      </c>
      <c r="AA28" s="7">
        <v>5</v>
      </c>
      <c r="AB28" s="6">
        <v>5</v>
      </c>
      <c r="AC28" s="6">
        <v>5</v>
      </c>
      <c r="AD28" s="6">
        <v>6</v>
      </c>
      <c r="AE28" s="6">
        <v>6</v>
      </c>
      <c r="AF28" s="6">
        <v>7</v>
      </c>
      <c r="AG28" s="83">
        <v>7</v>
      </c>
      <c r="AH28" s="90">
        <v>7</v>
      </c>
      <c r="AI28" s="6">
        <v>7</v>
      </c>
      <c r="AJ28" s="11">
        <v>7</v>
      </c>
      <c r="AL28" s="7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83">
        <v>0</v>
      </c>
      <c r="AS28" s="90">
        <v>0</v>
      </c>
      <c r="AT28" s="6">
        <v>0</v>
      </c>
      <c r="AU28" s="11">
        <v>0</v>
      </c>
      <c r="AW28" s="7">
        <f t="shared" si="14"/>
        <v>29</v>
      </c>
      <c r="AX28" s="6">
        <f t="shared" si="15"/>
        <v>32</v>
      </c>
      <c r="AY28" s="6">
        <f t="shared" si="16"/>
        <v>31</v>
      </c>
      <c r="AZ28" s="6">
        <f t="shared" si="17"/>
        <v>31</v>
      </c>
      <c r="BA28" s="6">
        <f t="shared" si="18"/>
        <v>31</v>
      </c>
      <c r="BB28" s="6">
        <f t="shared" si="19"/>
        <v>31</v>
      </c>
      <c r="BC28" s="6">
        <f t="shared" si="20"/>
        <v>31</v>
      </c>
      <c r="BD28" s="83">
        <f>AS28+AH28+W28</f>
        <v>31</v>
      </c>
      <c r="BE28" s="6">
        <f t="shared" si="22"/>
        <v>33</v>
      </c>
      <c r="BF28" s="8">
        <f t="shared" si="13"/>
        <v>34</v>
      </c>
      <c r="BH28" s="5" t="s">
        <v>34</v>
      </c>
      <c r="BI28" s="7">
        <v>32</v>
      </c>
      <c r="BJ28" s="6">
        <v>32</v>
      </c>
      <c r="BK28" s="6">
        <v>31</v>
      </c>
      <c r="BL28" s="6">
        <v>31</v>
      </c>
      <c r="BM28" s="6">
        <v>31</v>
      </c>
      <c r="BN28" s="6">
        <v>31</v>
      </c>
      <c r="BO28" s="6">
        <v>31</v>
      </c>
      <c r="BP28" s="6">
        <v>31</v>
      </c>
      <c r="BQ28" s="6">
        <v>31</v>
      </c>
      <c r="BR28" s="8">
        <v>27</v>
      </c>
      <c r="BT28" s="112">
        <f t="shared" si="2"/>
        <v>0.90625</v>
      </c>
      <c r="BU28" s="113">
        <f t="shared" si="3"/>
        <v>1</v>
      </c>
      <c r="BV28" s="113">
        <f t="shared" si="4"/>
        <v>1</v>
      </c>
      <c r="BW28" s="113">
        <f t="shared" si="5"/>
        <v>1</v>
      </c>
      <c r="BX28" s="113">
        <f t="shared" si="6"/>
        <v>1</v>
      </c>
      <c r="BY28" s="113">
        <f t="shared" si="7"/>
        <v>1</v>
      </c>
      <c r="BZ28" s="113">
        <f t="shared" si="8"/>
        <v>1</v>
      </c>
      <c r="CA28" s="113">
        <f>BD28/BP28</f>
        <v>1</v>
      </c>
      <c r="CB28" s="113">
        <f t="shared" si="10"/>
        <v>1.064516129032258</v>
      </c>
      <c r="CC28" s="114">
        <f t="shared" si="11"/>
        <v>1.2592592592592593</v>
      </c>
    </row>
    <row r="29" spans="1:81" x14ac:dyDescent="0.25">
      <c r="A29" s="5" t="s">
        <v>35</v>
      </c>
      <c r="B29" s="2">
        <v>751035</v>
      </c>
      <c r="C29" s="7">
        <v>583</v>
      </c>
      <c r="D29" s="7">
        <v>569</v>
      </c>
      <c r="E29" s="7">
        <v>578</v>
      </c>
      <c r="F29" s="120">
        <v>618</v>
      </c>
      <c r="G29" s="6">
        <v>610</v>
      </c>
      <c r="H29" s="6">
        <v>624</v>
      </c>
      <c r="I29" s="6">
        <v>657</v>
      </c>
      <c r="J29" s="6">
        <v>665</v>
      </c>
      <c r="K29" s="6">
        <v>622</v>
      </c>
      <c r="L29" s="6">
        <v>652</v>
      </c>
      <c r="M29" s="83">
        <f t="shared" si="12"/>
        <v>69</v>
      </c>
      <c r="N29" s="130">
        <f t="shared" si="0"/>
        <v>0.1183533447684391</v>
      </c>
      <c r="P29" s="7">
        <v>26</v>
      </c>
      <c r="Q29" s="6">
        <v>27</v>
      </c>
      <c r="R29" s="6">
        <v>26</v>
      </c>
      <c r="S29" s="6">
        <v>27</v>
      </c>
      <c r="T29" s="6">
        <v>27</v>
      </c>
      <c r="U29" s="6">
        <v>29</v>
      </c>
      <c r="V29" s="6">
        <v>30</v>
      </c>
      <c r="W29" s="91">
        <v>30</v>
      </c>
      <c r="X29" s="6">
        <v>29</v>
      </c>
      <c r="Y29" s="11">
        <v>30</v>
      </c>
      <c r="AA29" s="7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83">
        <v>0</v>
      </c>
      <c r="AH29" s="90">
        <v>0</v>
      </c>
      <c r="AI29" s="6">
        <v>0</v>
      </c>
      <c r="AJ29" s="11">
        <v>0</v>
      </c>
      <c r="AL29" s="7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83">
        <v>0</v>
      </c>
      <c r="AS29" s="90">
        <v>0</v>
      </c>
      <c r="AT29" s="6">
        <v>0</v>
      </c>
      <c r="AU29" s="11">
        <v>0</v>
      </c>
      <c r="AW29" s="7">
        <f t="shared" si="14"/>
        <v>26</v>
      </c>
      <c r="AX29" s="6">
        <f t="shared" si="15"/>
        <v>27</v>
      </c>
      <c r="AY29" s="6">
        <f t="shared" si="16"/>
        <v>26</v>
      </c>
      <c r="AZ29" s="6">
        <f t="shared" si="17"/>
        <v>27</v>
      </c>
      <c r="BA29" s="6">
        <f t="shared" si="18"/>
        <v>27</v>
      </c>
      <c r="BB29" s="6">
        <f t="shared" si="19"/>
        <v>29</v>
      </c>
      <c r="BC29" s="6">
        <f t="shared" si="20"/>
        <v>30</v>
      </c>
      <c r="BD29" s="6">
        <f t="shared" si="21"/>
        <v>30</v>
      </c>
      <c r="BE29" s="6">
        <f t="shared" si="22"/>
        <v>29</v>
      </c>
      <c r="BF29" s="8">
        <f t="shared" si="13"/>
        <v>30</v>
      </c>
      <c r="BH29" s="5" t="s">
        <v>35</v>
      </c>
      <c r="BI29" s="7">
        <v>31</v>
      </c>
      <c r="BJ29" s="6">
        <v>31</v>
      </c>
      <c r="BK29" s="6">
        <v>31</v>
      </c>
      <c r="BL29" s="6">
        <v>31</v>
      </c>
      <c r="BM29" s="6">
        <v>31</v>
      </c>
      <c r="BN29" s="6">
        <v>31</v>
      </c>
      <c r="BO29" s="6">
        <v>31</v>
      </c>
      <c r="BP29" s="6">
        <v>31</v>
      </c>
      <c r="BQ29" s="6">
        <v>31</v>
      </c>
      <c r="BR29" s="8">
        <v>30</v>
      </c>
      <c r="BT29" s="112">
        <f t="shared" si="2"/>
        <v>0.83870967741935487</v>
      </c>
      <c r="BU29" s="113">
        <f t="shared" si="3"/>
        <v>0.87096774193548387</v>
      </c>
      <c r="BV29" s="113">
        <f t="shared" si="4"/>
        <v>0.83870967741935487</v>
      </c>
      <c r="BW29" s="113">
        <f t="shared" si="5"/>
        <v>0.87096774193548387</v>
      </c>
      <c r="BX29" s="113">
        <f t="shared" si="6"/>
        <v>0.87096774193548387</v>
      </c>
      <c r="BY29" s="113">
        <f t="shared" si="7"/>
        <v>0.93548387096774188</v>
      </c>
      <c r="BZ29" s="113">
        <f t="shared" si="8"/>
        <v>0.967741935483871</v>
      </c>
      <c r="CA29" s="113">
        <f t="shared" si="9"/>
        <v>0.967741935483871</v>
      </c>
      <c r="CB29" s="113">
        <f t="shared" si="10"/>
        <v>0.93548387096774188</v>
      </c>
      <c r="CC29" s="114">
        <f t="shared" si="11"/>
        <v>1</v>
      </c>
    </row>
    <row r="30" spans="1:81" x14ac:dyDescent="0.25">
      <c r="A30" s="5" t="s">
        <v>36</v>
      </c>
      <c r="B30" s="2">
        <v>751036</v>
      </c>
      <c r="C30" s="7">
        <v>484</v>
      </c>
      <c r="D30" s="7">
        <v>491</v>
      </c>
      <c r="E30" s="7">
        <v>479</v>
      </c>
      <c r="F30" s="120">
        <v>440</v>
      </c>
      <c r="G30" s="6">
        <v>444</v>
      </c>
      <c r="H30" s="6">
        <v>454</v>
      </c>
      <c r="I30" s="6">
        <v>468</v>
      </c>
      <c r="J30" s="6">
        <v>448</v>
      </c>
      <c r="K30" s="6">
        <v>459</v>
      </c>
      <c r="L30" s="6">
        <v>466</v>
      </c>
      <c r="M30" s="83">
        <f t="shared" si="12"/>
        <v>-18</v>
      </c>
      <c r="N30" s="130">
        <f t="shared" si="0"/>
        <v>-3.71900826446281E-2</v>
      </c>
      <c r="P30" s="7">
        <v>23</v>
      </c>
      <c r="Q30" s="6">
        <v>23</v>
      </c>
      <c r="R30" s="6">
        <v>23</v>
      </c>
      <c r="S30" s="6">
        <v>20</v>
      </c>
      <c r="T30" s="6">
        <v>20</v>
      </c>
      <c r="U30" s="6">
        <v>21</v>
      </c>
      <c r="V30" s="6">
        <v>20</v>
      </c>
      <c r="W30" s="91">
        <v>20</v>
      </c>
      <c r="X30" s="6">
        <v>20</v>
      </c>
      <c r="Y30" s="11">
        <v>20</v>
      </c>
      <c r="AA30" s="7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83">
        <v>0</v>
      </c>
      <c r="AH30" s="90">
        <v>0</v>
      </c>
      <c r="AI30" s="6">
        <v>0</v>
      </c>
      <c r="AJ30" s="11">
        <v>0</v>
      </c>
      <c r="AL30" s="7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83">
        <v>3</v>
      </c>
      <c r="AS30" s="90">
        <v>3</v>
      </c>
      <c r="AT30" s="6">
        <v>5</v>
      </c>
      <c r="AU30" s="11">
        <v>4</v>
      </c>
      <c r="AW30" s="7">
        <f t="shared" si="14"/>
        <v>23</v>
      </c>
      <c r="AX30" s="6">
        <f t="shared" si="15"/>
        <v>23</v>
      </c>
      <c r="AY30" s="6">
        <f t="shared" si="16"/>
        <v>23</v>
      </c>
      <c r="AZ30" s="6">
        <f t="shared" si="17"/>
        <v>20</v>
      </c>
      <c r="BA30" s="6">
        <f t="shared" si="18"/>
        <v>20</v>
      </c>
      <c r="BB30" s="6">
        <f t="shared" si="19"/>
        <v>21</v>
      </c>
      <c r="BC30" s="6">
        <f t="shared" si="20"/>
        <v>23</v>
      </c>
      <c r="BD30" s="6">
        <f t="shared" si="21"/>
        <v>23</v>
      </c>
      <c r="BE30" s="6">
        <f t="shared" si="22"/>
        <v>25</v>
      </c>
      <c r="BF30" s="8">
        <f t="shared" si="13"/>
        <v>24</v>
      </c>
      <c r="BH30" s="5" t="s">
        <v>36</v>
      </c>
      <c r="BI30" s="7">
        <v>32</v>
      </c>
      <c r="BJ30" s="6">
        <v>33</v>
      </c>
      <c r="BK30" s="6">
        <v>33</v>
      </c>
      <c r="BL30" s="6">
        <v>33</v>
      </c>
      <c r="BM30" s="6">
        <v>33</v>
      </c>
      <c r="BN30" s="6">
        <v>33</v>
      </c>
      <c r="BO30" s="6">
        <v>33</v>
      </c>
      <c r="BP30" s="6">
        <v>33</v>
      </c>
      <c r="BQ30" s="6">
        <v>33</v>
      </c>
      <c r="BR30" s="8">
        <v>33</v>
      </c>
      <c r="BT30" s="112">
        <f t="shared" si="2"/>
        <v>0.71875</v>
      </c>
      <c r="BU30" s="113">
        <f t="shared" si="3"/>
        <v>0.69696969696969702</v>
      </c>
      <c r="BV30" s="113">
        <f t="shared" si="4"/>
        <v>0.69696969696969702</v>
      </c>
      <c r="BW30" s="113">
        <f t="shared" si="5"/>
        <v>0.60606060606060608</v>
      </c>
      <c r="BX30" s="113">
        <f t="shared" si="6"/>
        <v>0.60606060606060608</v>
      </c>
      <c r="BY30" s="113">
        <f t="shared" si="7"/>
        <v>0.63636363636363635</v>
      </c>
      <c r="BZ30" s="113">
        <f t="shared" si="8"/>
        <v>0.69696969696969702</v>
      </c>
      <c r="CA30" s="113">
        <f t="shared" si="9"/>
        <v>0.69696969696969702</v>
      </c>
      <c r="CB30" s="113">
        <f t="shared" si="10"/>
        <v>0.75757575757575757</v>
      </c>
      <c r="CC30" s="114">
        <f t="shared" si="11"/>
        <v>0.72727272727272729</v>
      </c>
    </row>
    <row r="31" spans="1:81" x14ac:dyDescent="0.25">
      <c r="A31" s="5" t="s">
        <v>37</v>
      </c>
      <c r="B31" s="2">
        <v>751038</v>
      </c>
      <c r="C31" s="7">
        <v>510</v>
      </c>
      <c r="D31" s="7">
        <v>500</v>
      </c>
      <c r="E31" s="7">
        <v>486</v>
      </c>
      <c r="F31" s="120">
        <v>488</v>
      </c>
      <c r="G31" s="6">
        <v>493</v>
      </c>
      <c r="H31" s="6">
        <v>490</v>
      </c>
      <c r="I31" s="6">
        <v>513</v>
      </c>
      <c r="J31" s="6">
        <v>493</v>
      </c>
      <c r="K31" s="6">
        <v>503</v>
      </c>
      <c r="L31" s="6">
        <v>512</v>
      </c>
      <c r="M31" s="83">
        <f t="shared" si="12"/>
        <v>2</v>
      </c>
      <c r="N31" s="130">
        <f t="shared" si="0"/>
        <v>3.9215686274509803E-3</v>
      </c>
      <c r="P31" s="7">
        <v>24</v>
      </c>
      <c r="Q31" s="6">
        <v>23</v>
      </c>
      <c r="R31" s="6">
        <v>24</v>
      </c>
      <c r="S31" s="6">
        <v>23</v>
      </c>
      <c r="T31" s="6">
        <v>23</v>
      </c>
      <c r="U31" s="6">
        <v>24</v>
      </c>
      <c r="V31" s="6">
        <v>24</v>
      </c>
      <c r="W31" s="91">
        <v>23</v>
      </c>
      <c r="X31" s="6">
        <v>23</v>
      </c>
      <c r="Y31" s="11">
        <v>22</v>
      </c>
      <c r="AA31" s="7">
        <v>10</v>
      </c>
      <c r="AB31" s="6">
        <v>10</v>
      </c>
      <c r="AC31" s="6">
        <v>10</v>
      </c>
      <c r="AD31" s="6">
        <v>10</v>
      </c>
      <c r="AE31" s="6">
        <v>10</v>
      </c>
      <c r="AF31" s="6">
        <v>10</v>
      </c>
      <c r="AG31" s="83">
        <v>10</v>
      </c>
      <c r="AH31" s="90">
        <v>9</v>
      </c>
      <c r="AI31" s="6">
        <v>10</v>
      </c>
      <c r="AJ31" s="11">
        <v>10</v>
      </c>
      <c r="AL31" s="7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83">
        <v>0</v>
      </c>
      <c r="AS31" s="90">
        <v>0</v>
      </c>
      <c r="AT31" s="6">
        <v>0</v>
      </c>
      <c r="AU31" s="11">
        <v>0</v>
      </c>
      <c r="AW31" s="7">
        <f t="shared" si="14"/>
        <v>34</v>
      </c>
      <c r="AX31" s="6">
        <f t="shared" si="15"/>
        <v>33</v>
      </c>
      <c r="AY31" s="6">
        <f t="shared" si="16"/>
        <v>34</v>
      </c>
      <c r="AZ31" s="6">
        <f t="shared" si="17"/>
        <v>33</v>
      </c>
      <c r="BA31" s="6">
        <f t="shared" si="18"/>
        <v>33</v>
      </c>
      <c r="BB31" s="6">
        <f t="shared" si="19"/>
        <v>34</v>
      </c>
      <c r="BC31" s="6">
        <f t="shared" si="20"/>
        <v>34</v>
      </c>
      <c r="BD31" s="6">
        <f t="shared" si="21"/>
        <v>32</v>
      </c>
      <c r="BE31" s="6">
        <f t="shared" si="22"/>
        <v>33</v>
      </c>
      <c r="BF31" s="8">
        <f t="shared" si="13"/>
        <v>32</v>
      </c>
      <c r="BH31" s="5" t="s">
        <v>37</v>
      </c>
      <c r="BI31" s="7">
        <v>35</v>
      </c>
      <c r="BJ31" s="6">
        <v>35</v>
      </c>
      <c r="BK31" s="6">
        <v>34</v>
      </c>
      <c r="BL31" s="6">
        <v>34</v>
      </c>
      <c r="BM31" s="6">
        <v>34</v>
      </c>
      <c r="BN31" s="6">
        <v>34</v>
      </c>
      <c r="BO31" s="6">
        <v>34</v>
      </c>
      <c r="BP31" s="6">
        <v>34</v>
      </c>
      <c r="BQ31" s="6">
        <v>34</v>
      </c>
      <c r="BR31" s="8">
        <v>34</v>
      </c>
      <c r="BT31" s="112">
        <f t="shared" si="2"/>
        <v>0.97142857142857142</v>
      </c>
      <c r="BU31" s="113">
        <f t="shared" si="3"/>
        <v>0.94285714285714284</v>
      </c>
      <c r="BV31" s="113">
        <f t="shared" si="4"/>
        <v>1</v>
      </c>
      <c r="BW31" s="113">
        <f t="shared" si="5"/>
        <v>0.97058823529411764</v>
      </c>
      <c r="BX31" s="113">
        <f t="shared" si="6"/>
        <v>0.97058823529411764</v>
      </c>
      <c r="BY31" s="113">
        <f t="shared" si="7"/>
        <v>1</v>
      </c>
      <c r="BZ31" s="113">
        <f t="shared" si="8"/>
        <v>1</v>
      </c>
      <c r="CA31" s="113">
        <f t="shared" si="9"/>
        <v>0.94117647058823528</v>
      </c>
      <c r="CB31" s="113">
        <f t="shared" si="10"/>
        <v>0.97058823529411764</v>
      </c>
      <c r="CC31" s="114">
        <f t="shared" si="11"/>
        <v>0.94117647058823528</v>
      </c>
    </row>
    <row r="32" spans="1:81" x14ac:dyDescent="0.25">
      <c r="A32" s="5" t="s">
        <v>38</v>
      </c>
      <c r="B32" s="2">
        <v>751039</v>
      </c>
      <c r="C32" s="7">
        <v>1188</v>
      </c>
      <c r="D32" s="7">
        <v>1220</v>
      </c>
      <c r="E32" s="7">
        <v>1229</v>
      </c>
      <c r="F32" s="120">
        <v>1239</v>
      </c>
      <c r="G32" s="6">
        <v>1271</v>
      </c>
      <c r="H32" s="6">
        <v>1300</v>
      </c>
      <c r="I32" s="6">
        <v>1323</v>
      </c>
      <c r="J32" s="6">
        <v>1322</v>
      </c>
      <c r="K32" s="6">
        <v>1291</v>
      </c>
      <c r="L32" s="6">
        <v>1268</v>
      </c>
      <c r="M32" s="83">
        <f t="shared" si="12"/>
        <v>80</v>
      </c>
      <c r="N32" s="130">
        <f t="shared" si="0"/>
        <v>6.7340067340067339E-2</v>
      </c>
      <c r="P32" s="7">
        <v>48</v>
      </c>
      <c r="Q32" s="6">
        <v>52</v>
      </c>
      <c r="R32" s="6">
        <v>52</v>
      </c>
      <c r="S32" s="6">
        <v>52</v>
      </c>
      <c r="T32" s="6">
        <v>52</v>
      </c>
      <c r="U32" s="6">
        <v>53</v>
      </c>
      <c r="V32" s="6">
        <v>54</v>
      </c>
      <c r="W32" s="91">
        <v>55</v>
      </c>
      <c r="X32" s="6">
        <v>54</v>
      </c>
      <c r="Y32" s="11">
        <v>52</v>
      </c>
      <c r="AA32" s="7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83">
        <v>0</v>
      </c>
      <c r="AH32" s="90">
        <v>0</v>
      </c>
      <c r="AI32" s="6">
        <v>0</v>
      </c>
      <c r="AJ32" s="11">
        <v>0</v>
      </c>
      <c r="AL32" s="7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83">
        <v>0</v>
      </c>
      <c r="AS32" s="90">
        <v>0</v>
      </c>
      <c r="AT32" s="6">
        <v>0</v>
      </c>
      <c r="AU32" s="11">
        <v>0</v>
      </c>
      <c r="AW32" s="7">
        <f t="shared" si="14"/>
        <v>48</v>
      </c>
      <c r="AX32" s="6">
        <f t="shared" si="15"/>
        <v>52</v>
      </c>
      <c r="AY32" s="6">
        <f t="shared" si="16"/>
        <v>52</v>
      </c>
      <c r="AZ32" s="6">
        <f t="shared" si="17"/>
        <v>52</v>
      </c>
      <c r="BA32" s="6">
        <f t="shared" si="18"/>
        <v>52</v>
      </c>
      <c r="BB32" s="6">
        <f t="shared" si="19"/>
        <v>53</v>
      </c>
      <c r="BC32" s="6">
        <f t="shared" si="20"/>
        <v>54</v>
      </c>
      <c r="BD32" s="6">
        <f t="shared" si="21"/>
        <v>55</v>
      </c>
      <c r="BE32" s="6">
        <f t="shared" si="22"/>
        <v>54</v>
      </c>
      <c r="BF32" s="8">
        <f t="shared" si="13"/>
        <v>52</v>
      </c>
      <c r="BH32" s="5" t="s">
        <v>38</v>
      </c>
      <c r="BI32" s="7">
        <v>51</v>
      </c>
      <c r="BJ32" s="6">
        <v>51</v>
      </c>
      <c r="BK32" s="6">
        <v>52</v>
      </c>
      <c r="BL32" s="6">
        <v>52</v>
      </c>
      <c r="BM32" s="6">
        <v>52</v>
      </c>
      <c r="BN32" s="6">
        <v>52</v>
      </c>
      <c r="BO32" s="6">
        <v>52</v>
      </c>
      <c r="BP32" s="6">
        <v>52</v>
      </c>
      <c r="BQ32" s="6">
        <v>52</v>
      </c>
      <c r="BR32" s="8">
        <v>52</v>
      </c>
      <c r="BT32" s="112">
        <f t="shared" si="2"/>
        <v>0.94117647058823528</v>
      </c>
      <c r="BU32" s="113">
        <f t="shared" si="3"/>
        <v>1.0196078431372548</v>
      </c>
      <c r="BV32" s="113">
        <f t="shared" si="4"/>
        <v>1</v>
      </c>
      <c r="BW32" s="113">
        <f t="shared" si="5"/>
        <v>1</v>
      </c>
      <c r="BX32" s="113">
        <f t="shared" si="6"/>
        <v>1</v>
      </c>
      <c r="BY32" s="113">
        <f t="shared" si="7"/>
        <v>1.0192307692307692</v>
      </c>
      <c r="BZ32" s="113">
        <f t="shared" si="8"/>
        <v>1.0384615384615385</v>
      </c>
      <c r="CA32" s="113">
        <f t="shared" si="9"/>
        <v>1.0576923076923077</v>
      </c>
      <c r="CB32" s="113">
        <f t="shared" si="10"/>
        <v>1.0384615384615385</v>
      </c>
      <c r="CC32" s="114">
        <f t="shared" si="11"/>
        <v>1</v>
      </c>
    </row>
    <row r="33" spans="1:81" x14ac:dyDescent="0.25">
      <c r="A33" s="5" t="s">
        <v>39</v>
      </c>
      <c r="B33" s="2">
        <v>751040</v>
      </c>
      <c r="C33" s="7">
        <v>638</v>
      </c>
      <c r="D33" s="7">
        <v>640</v>
      </c>
      <c r="E33" s="7">
        <v>658</v>
      </c>
      <c r="F33" s="120">
        <v>632</v>
      </c>
      <c r="G33" s="6">
        <v>594</v>
      </c>
      <c r="H33" s="6">
        <v>579</v>
      </c>
      <c r="I33" s="6">
        <v>574</v>
      </c>
      <c r="J33" s="6">
        <v>570</v>
      </c>
      <c r="K33" s="6">
        <v>558</v>
      </c>
      <c r="L33" s="6">
        <v>566</v>
      </c>
      <c r="M33" s="83">
        <f t="shared" si="12"/>
        <v>-72</v>
      </c>
      <c r="N33" s="130">
        <f t="shared" si="0"/>
        <v>-0.11285266457680251</v>
      </c>
      <c r="P33" s="7">
        <v>29</v>
      </c>
      <c r="Q33" s="6">
        <v>30</v>
      </c>
      <c r="R33" s="6">
        <v>30</v>
      </c>
      <c r="S33" s="6">
        <v>28</v>
      </c>
      <c r="T33" s="6">
        <v>27</v>
      </c>
      <c r="U33" s="6">
        <v>26</v>
      </c>
      <c r="V33" s="6">
        <v>25</v>
      </c>
      <c r="W33" s="91">
        <v>26</v>
      </c>
      <c r="X33" s="6">
        <v>25</v>
      </c>
      <c r="Y33" s="11">
        <v>26</v>
      </c>
      <c r="AA33" s="7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83">
        <v>0</v>
      </c>
      <c r="AH33" s="90">
        <v>0</v>
      </c>
      <c r="AI33" s="6">
        <v>0</v>
      </c>
      <c r="AJ33" s="11">
        <v>2</v>
      </c>
      <c r="AL33" s="7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83">
        <v>3</v>
      </c>
      <c r="AS33" s="90">
        <v>3</v>
      </c>
      <c r="AT33" s="6">
        <v>0</v>
      </c>
      <c r="AU33" s="11">
        <v>0</v>
      </c>
      <c r="AW33" s="7">
        <f t="shared" si="14"/>
        <v>29</v>
      </c>
      <c r="AX33" s="6">
        <f t="shared" si="15"/>
        <v>30</v>
      </c>
      <c r="AY33" s="6">
        <f t="shared" si="16"/>
        <v>30</v>
      </c>
      <c r="AZ33" s="6">
        <f t="shared" si="17"/>
        <v>28</v>
      </c>
      <c r="BA33" s="6">
        <f t="shared" si="18"/>
        <v>27</v>
      </c>
      <c r="BB33" s="6">
        <f t="shared" si="19"/>
        <v>26</v>
      </c>
      <c r="BC33" s="6">
        <f t="shared" si="20"/>
        <v>28</v>
      </c>
      <c r="BD33" s="6">
        <f t="shared" si="21"/>
        <v>29</v>
      </c>
      <c r="BE33" s="6">
        <f t="shared" si="22"/>
        <v>25</v>
      </c>
      <c r="BF33" s="8">
        <f t="shared" si="13"/>
        <v>28</v>
      </c>
      <c r="BH33" s="5" t="s">
        <v>39</v>
      </c>
      <c r="BI33" s="7">
        <v>28</v>
      </c>
      <c r="BJ33" s="6">
        <v>28</v>
      </c>
      <c r="BK33" s="6">
        <v>29</v>
      </c>
      <c r="BL33" s="6">
        <v>29</v>
      </c>
      <c r="BM33" s="6">
        <v>28</v>
      </c>
      <c r="BN33" s="6">
        <v>28</v>
      </c>
      <c r="BO33" s="6">
        <v>28</v>
      </c>
      <c r="BP33" s="6">
        <v>32</v>
      </c>
      <c r="BQ33" s="6">
        <v>32</v>
      </c>
      <c r="BR33" s="8">
        <v>32</v>
      </c>
      <c r="BT33" s="112">
        <f t="shared" si="2"/>
        <v>1.0357142857142858</v>
      </c>
      <c r="BU33" s="113">
        <f t="shared" si="3"/>
        <v>1.0714285714285714</v>
      </c>
      <c r="BV33" s="113">
        <f t="shared" si="4"/>
        <v>1.0344827586206897</v>
      </c>
      <c r="BW33" s="113">
        <f t="shared" si="5"/>
        <v>0.96551724137931039</v>
      </c>
      <c r="BX33" s="113">
        <f t="shared" si="6"/>
        <v>0.9642857142857143</v>
      </c>
      <c r="BY33" s="113">
        <f t="shared" si="7"/>
        <v>0.9285714285714286</v>
      </c>
      <c r="BZ33" s="113">
        <f t="shared" si="8"/>
        <v>1</v>
      </c>
      <c r="CA33" s="113">
        <f t="shared" si="9"/>
        <v>0.90625</v>
      </c>
      <c r="CB33" s="113">
        <f t="shared" si="10"/>
        <v>0.78125</v>
      </c>
      <c r="CC33" s="114">
        <f t="shared" si="11"/>
        <v>0.875</v>
      </c>
    </row>
    <row r="34" spans="1:81" x14ac:dyDescent="0.25">
      <c r="A34" s="5" t="s">
        <v>40</v>
      </c>
      <c r="B34" s="2">
        <v>751041</v>
      </c>
      <c r="C34" s="7">
        <v>646</v>
      </c>
      <c r="D34" s="7">
        <v>676</v>
      </c>
      <c r="E34" s="7">
        <v>700</v>
      </c>
      <c r="F34" s="120">
        <v>728</v>
      </c>
      <c r="G34" s="6">
        <v>780</v>
      </c>
      <c r="H34" s="6">
        <v>816</v>
      </c>
      <c r="I34" s="6">
        <v>829</v>
      </c>
      <c r="J34" s="6">
        <v>851</v>
      </c>
      <c r="K34" s="6">
        <v>870</v>
      </c>
      <c r="L34" s="6">
        <v>881</v>
      </c>
      <c r="M34" s="83">
        <f t="shared" si="12"/>
        <v>235</v>
      </c>
      <c r="N34" s="130">
        <f t="shared" si="0"/>
        <v>0.36377708978328172</v>
      </c>
      <c r="P34" s="7">
        <v>28</v>
      </c>
      <c r="Q34" s="6">
        <v>29</v>
      </c>
      <c r="R34" s="6">
        <v>29</v>
      </c>
      <c r="S34" s="6">
        <v>30</v>
      </c>
      <c r="T34" s="6">
        <v>32</v>
      </c>
      <c r="U34" s="6">
        <v>34</v>
      </c>
      <c r="V34" s="6">
        <v>35</v>
      </c>
      <c r="W34" s="91">
        <v>37</v>
      </c>
      <c r="X34" s="6">
        <v>39</v>
      </c>
      <c r="Y34" s="11">
        <v>36</v>
      </c>
      <c r="AA34" s="7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83">
        <v>0</v>
      </c>
      <c r="AH34" s="90">
        <v>0</v>
      </c>
      <c r="AI34" s="6">
        <v>0</v>
      </c>
      <c r="AJ34" s="11">
        <v>0</v>
      </c>
      <c r="AL34" s="7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83">
        <v>0</v>
      </c>
      <c r="AS34" s="90">
        <v>0</v>
      </c>
      <c r="AT34" s="6">
        <v>0</v>
      </c>
      <c r="AU34" s="11">
        <v>0</v>
      </c>
      <c r="AW34" s="7">
        <f t="shared" si="14"/>
        <v>28</v>
      </c>
      <c r="AX34" s="6">
        <f t="shared" si="15"/>
        <v>29</v>
      </c>
      <c r="AY34" s="6">
        <f t="shared" si="16"/>
        <v>29</v>
      </c>
      <c r="AZ34" s="6">
        <f t="shared" si="17"/>
        <v>30</v>
      </c>
      <c r="BA34" s="6">
        <f t="shared" si="18"/>
        <v>32</v>
      </c>
      <c r="BB34" s="6">
        <f t="shared" si="19"/>
        <v>34</v>
      </c>
      <c r="BC34" s="6">
        <f t="shared" si="20"/>
        <v>35</v>
      </c>
      <c r="BD34" s="6">
        <f t="shared" si="21"/>
        <v>37</v>
      </c>
      <c r="BE34" s="6">
        <f t="shared" si="22"/>
        <v>39</v>
      </c>
      <c r="BF34" s="8">
        <f t="shared" si="13"/>
        <v>36</v>
      </c>
      <c r="BH34" s="5" t="s">
        <v>40</v>
      </c>
      <c r="BI34" s="7">
        <v>30</v>
      </c>
      <c r="BJ34" s="6">
        <v>30</v>
      </c>
      <c r="BK34" s="6">
        <v>30</v>
      </c>
      <c r="BL34" s="6">
        <v>30</v>
      </c>
      <c r="BM34" s="6">
        <v>30</v>
      </c>
      <c r="BN34" s="6">
        <v>30</v>
      </c>
      <c r="BO34" s="6">
        <v>30</v>
      </c>
      <c r="BP34" s="6">
        <v>30</v>
      </c>
      <c r="BQ34" s="6">
        <v>30</v>
      </c>
      <c r="BR34" s="8">
        <v>30</v>
      </c>
      <c r="BT34" s="112">
        <f t="shared" si="2"/>
        <v>0.93333333333333335</v>
      </c>
      <c r="BU34" s="113">
        <f t="shared" si="3"/>
        <v>0.96666666666666667</v>
      </c>
      <c r="BV34" s="113">
        <f t="shared" si="4"/>
        <v>0.96666666666666667</v>
      </c>
      <c r="BW34" s="113">
        <f t="shared" si="5"/>
        <v>1</v>
      </c>
      <c r="BX34" s="113">
        <f t="shared" si="6"/>
        <v>1.0666666666666667</v>
      </c>
      <c r="BY34" s="113">
        <f t="shared" si="7"/>
        <v>1.1333333333333333</v>
      </c>
      <c r="BZ34" s="113">
        <f t="shared" si="8"/>
        <v>1.1666666666666667</v>
      </c>
      <c r="CA34" s="113">
        <f t="shared" si="9"/>
        <v>1.2333333333333334</v>
      </c>
      <c r="CB34" s="113">
        <f t="shared" si="10"/>
        <v>1.3</v>
      </c>
      <c r="CC34" s="114">
        <f t="shared" si="11"/>
        <v>1.2</v>
      </c>
    </row>
    <row r="35" spans="1:81" x14ac:dyDescent="0.25">
      <c r="A35" s="5" t="s">
        <v>41</v>
      </c>
      <c r="B35" s="2">
        <v>751042</v>
      </c>
      <c r="C35" s="7">
        <v>691</v>
      </c>
      <c r="D35" s="7">
        <v>701</v>
      </c>
      <c r="E35" s="7">
        <v>658</v>
      </c>
      <c r="F35" s="120">
        <v>660</v>
      </c>
      <c r="G35" s="6">
        <v>677</v>
      </c>
      <c r="H35" s="6">
        <v>673</v>
      </c>
      <c r="I35" s="6">
        <v>671</v>
      </c>
      <c r="J35" s="6">
        <v>676</v>
      </c>
      <c r="K35" s="6">
        <v>727</v>
      </c>
      <c r="L35" s="6">
        <v>772</v>
      </c>
      <c r="M35" s="83">
        <f t="shared" si="12"/>
        <v>81</v>
      </c>
      <c r="N35" s="130">
        <f t="shared" si="0"/>
        <v>0.11722141823444283</v>
      </c>
      <c r="P35" s="7">
        <v>31</v>
      </c>
      <c r="Q35" s="6">
        <v>31</v>
      </c>
      <c r="R35" s="6">
        <v>29</v>
      </c>
      <c r="S35" s="6">
        <v>29</v>
      </c>
      <c r="T35" s="6">
        <v>30</v>
      </c>
      <c r="U35" s="6">
        <v>30</v>
      </c>
      <c r="V35" s="6">
        <v>30</v>
      </c>
      <c r="W35" s="91">
        <v>30</v>
      </c>
      <c r="X35" s="6">
        <v>31</v>
      </c>
      <c r="Y35" s="11">
        <v>34</v>
      </c>
      <c r="AA35" s="7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83">
        <v>0</v>
      </c>
      <c r="AH35" s="90">
        <v>0</v>
      </c>
      <c r="AI35" s="6">
        <v>0</v>
      </c>
      <c r="AJ35" s="11">
        <v>0</v>
      </c>
      <c r="AL35" s="7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83">
        <v>3</v>
      </c>
      <c r="AS35" s="90">
        <v>3</v>
      </c>
      <c r="AT35" s="6">
        <v>3</v>
      </c>
      <c r="AU35" s="11">
        <v>4</v>
      </c>
      <c r="AW35" s="7">
        <f t="shared" si="14"/>
        <v>31</v>
      </c>
      <c r="AX35" s="6">
        <f t="shared" si="15"/>
        <v>31</v>
      </c>
      <c r="AY35" s="6">
        <f t="shared" si="16"/>
        <v>29</v>
      </c>
      <c r="AZ35" s="6">
        <f t="shared" si="17"/>
        <v>29</v>
      </c>
      <c r="BA35" s="6">
        <f t="shared" si="18"/>
        <v>30</v>
      </c>
      <c r="BB35" s="6">
        <f t="shared" si="19"/>
        <v>30</v>
      </c>
      <c r="BC35" s="6">
        <f t="shared" si="20"/>
        <v>33</v>
      </c>
      <c r="BD35" s="6">
        <f t="shared" si="21"/>
        <v>33</v>
      </c>
      <c r="BE35" s="6">
        <f t="shared" si="22"/>
        <v>34</v>
      </c>
      <c r="BF35" s="8">
        <f t="shared" si="13"/>
        <v>38</v>
      </c>
      <c r="BH35" s="5" t="s">
        <v>41</v>
      </c>
      <c r="BI35" s="7">
        <v>36</v>
      </c>
      <c r="BJ35" s="6">
        <v>31</v>
      </c>
      <c r="BK35" s="6">
        <v>32</v>
      </c>
      <c r="BL35" s="6">
        <v>32</v>
      </c>
      <c r="BM35" s="6">
        <v>34</v>
      </c>
      <c r="BN35" s="6">
        <v>34</v>
      </c>
      <c r="BO35" s="6">
        <v>35</v>
      </c>
      <c r="BP35" s="6">
        <v>35</v>
      </c>
      <c r="BQ35" s="6">
        <v>35</v>
      </c>
      <c r="BR35" s="8">
        <v>35</v>
      </c>
      <c r="BT35" s="112">
        <f t="shared" si="2"/>
        <v>0.86111111111111116</v>
      </c>
      <c r="BU35" s="113">
        <f t="shared" si="3"/>
        <v>1</v>
      </c>
      <c r="BV35" s="113">
        <f t="shared" si="4"/>
        <v>0.90625</v>
      </c>
      <c r="BW35" s="113">
        <f t="shared" si="5"/>
        <v>0.90625</v>
      </c>
      <c r="BX35" s="113">
        <f t="shared" si="6"/>
        <v>0.88235294117647056</v>
      </c>
      <c r="BY35" s="113">
        <f t="shared" si="7"/>
        <v>0.88235294117647056</v>
      </c>
      <c r="BZ35" s="113">
        <f t="shared" si="8"/>
        <v>0.94285714285714284</v>
      </c>
      <c r="CA35" s="113">
        <f t="shared" si="9"/>
        <v>0.94285714285714284</v>
      </c>
      <c r="CB35" s="113">
        <f t="shared" si="10"/>
        <v>0.97142857142857142</v>
      </c>
      <c r="CC35" s="114">
        <f t="shared" si="11"/>
        <v>1.0857142857142856</v>
      </c>
    </row>
    <row r="36" spans="1:81" x14ac:dyDescent="0.25">
      <c r="A36" s="5" t="s">
        <v>42</v>
      </c>
      <c r="B36" s="2">
        <v>751043</v>
      </c>
      <c r="C36" s="7">
        <v>608</v>
      </c>
      <c r="D36" s="7">
        <v>621</v>
      </c>
      <c r="E36" s="7">
        <v>659</v>
      </c>
      <c r="F36" s="120">
        <v>657</v>
      </c>
      <c r="G36" s="6">
        <v>649</v>
      </c>
      <c r="H36" s="6">
        <v>653</v>
      </c>
      <c r="I36" s="6">
        <v>666</v>
      </c>
      <c r="J36" s="6">
        <v>658</v>
      </c>
      <c r="K36" s="6">
        <v>675</v>
      </c>
      <c r="L36" s="6">
        <v>691</v>
      </c>
      <c r="M36" s="83">
        <f t="shared" si="12"/>
        <v>83</v>
      </c>
      <c r="N36" s="130">
        <f t="shared" si="0"/>
        <v>0.13651315789473684</v>
      </c>
      <c r="P36" s="7">
        <v>28</v>
      </c>
      <c r="Q36" s="6">
        <v>28</v>
      </c>
      <c r="R36" s="6">
        <v>29</v>
      </c>
      <c r="S36" s="6">
        <v>29</v>
      </c>
      <c r="T36" s="6">
        <v>29</v>
      </c>
      <c r="U36" s="6">
        <v>29</v>
      </c>
      <c r="V36" s="6">
        <v>30</v>
      </c>
      <c r="W36" s="91">
        <v>30</v>
      </c>
      <c r="X36" s="6">
        <v>31</v>
      </c>
      <c r="Y36" s="11">
        <v>31</v>
      </c>
      <c r="AA36" s="7">
        <v>7</v>
      </c>
      <c r="AB36" s="6">
        <v>8</v>
      </c>
      <c r="AC36" s="6">
        <v>7</v>
      </c>
      <c r="AD36" s="6">
        <v>7</v>
      </c>
      <c r="AE36" s="6">
        <v>7</v>
      </c>
      <c r="AF36" s="6">
        <v>9</v>
      </c>
      <c r="AG36" s="83">
        <v>8</v>
      </c>
      <c r="AH36" s="90">
        <v>8</v>
      </c>
      <c r="AI36" s="6">
        <v>8</v>
      </c>
      <c r="AJ36" s="11">
        <v>9</v>
      </c>
      <c r="AL36" s="7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83">
        <v>0</v>
      </c>
      <c r="AS36" s="90">
        <v>0</v>
      </c>
      <c r="AT36" s="6">
        <v>0</v>
      </c>
      <c r="AU36" s="11">
        <v>0</v>
      </c>
      <c r="AW36" s="7">
        <f t="shared" si="14"/>
        <v>35</v>
      </c>
      <c r="AX36" s="6">
        <f t="shared" si="15"/>
        <v>36</v>
      </c>
      <c r="AY36" s="6">
        <f t="shared" si="16"/>
        <v>36</v>
      </c>
      <c r="AZ36" s="6">
        <f t="shared" si="17"/>
        <v>36</v>
      </c>
      <c r="BA36" s="6">
        <f t="shared" si="18"/>
        <v>36</v>
      </c>
      <c r="BB36" s="6">
        <f t="shared" si="19"/>
        <v>38</v>
      </c>
      <c r="BC36" s="6">
        <f t="shared" si="20"/>
        <v>38</v>
      </c>
      <c r="BD36" s="6">
        <f t="shared" si="21"/>
        <v>38</v>
      </c>
      <c r="BE36" s="6">
        <f t="shared" si="22"/>
        <v>39</v>
      </c>
      <c r="BF36" s="8">
        <f t="shared" si="13"/>
        <v>40</v>
      </c>
      <c r="BH36" s="5" t="s">
        <v>42</v>
      </c>
      <c r="BI36" s="7">
        <v>37</v>
      </c>
      <c r="BJ36" s="6">
        <v>37</v>
      </c>
      <c r="BK36" s="6">
        <v>37</v>
      </c>
      <c r="BL36" s="6">
        <v>37</v>
      </c>
      <c r="BM36" s="6">
        <v>37</v>
      </c>
      <c r="BN36" s="6">
        <v>37</v>
      </c>
      <c r="BO36" s="6">
        <v>37</v>
      </c>
      <c r="BP36" s="6">
        <v>37</v>
      </c>
      <c r="BQ36" s="6">
        <v>37</v>
      </c>
      <c r="BR36" s="8">
        <v>37</v>
      </c>
      <c r="BT36" s="112">
        <f t="shared" si="2"/>
        <v>0.94594594594594594</v>
      </c>
      <c r="BU36" s="113">
        <f t="shared" si="3"/>
        <v>0.97297297297297303</v>
      </c>
      <c r="BV36" s="113">
        <f t="shared" si="4"/>
        <v>0.97297297297297303</v>
      </c>
      <c r="BW36" s="113">
        <f t="shared" si="5"/>
        <v>0.97297297297297303</v>
      </c>
      <c r="BX36" s="113">
        <f t="shared" si="6"/>
        <v>0.97297297297297303</v>
      </c>
      <c r="BY36" s="113">
        <f t="shared" si="7"/>
        <v>1.027027027027027</v>
      </c>
      <c r="BZ36" s="113">
        <f t="shared" si="8"/>
        <v>1.027027027027027</v>
      </c>
      <c r="CA36" s="113">
        <f t="shared" si="9"/>
        <v>1.027027027027027</v>
      </c>
      <c r="CB36" s="113">
        <f t="shared" si="10"/>
        <v>1.0540540540540539</v>
      </c>
      <c r="CC36" s="114">
        <f t="shared" si="11"/>
        <v>1.0810810810810811</v>
      </c>
    </row>
    <row r="37" spans="1:81" x14ac:dyDescent="0.25">
      <c r="A37" s="5" t="s">
        <v>43</v>
      </c>
      <c r="B37" s="2">
        <v>751044</v>
      </c>
      <c r="C37" s="7">
        <v>318</v>
      </c>
      <c r="D37" s="7">
        <v>322</v>
      </c>
      <c r="E37" s="7">
        <v>345</v>
      </c>
      <c r="F37" s="120">
        <v>347</v>
      </c>
      <c r="G37" s="6">
        <v>363</v>
      </c>
      <c r="H37" s="6">
        <v>369</v>
      </c>
      <c r="I37" s="6">
        <v>346</v>
      </c>
      <c r="J37" s="6">
        <v>343</v>
      </c>
      <c r="K37" s="6">
        <v>336</v>
      </c>
      <c r="L37" s="6">
        <v>313</v>
      </c>
      <c r="M37" s="83">
        <f t="shared" si="12"/>
        <v>-5</v>
      </c>
      <c r="N37" s="130">
        <f t="shared" si="0"/>
        <v>-1.5723270440251572E-2</v>
      </c>
      <c r="P37" s="7">
        <v>18</v>
      </c>
      <c r="Q37" s="6">
        <v>18</v>
      </c>
      <c r="R37" s="6">
        <v>19</v>
      </c>
      <c r="S37" s="6">
        <v>19</v>
      </c>
      <c r="T37" s="6">
        <v>20</v>
      </c>
      <c r="U37" s="6">
        <v>20</v>
      </c>
      <c r="V37" s="6">
        <v>20</v>
      </c>
      <c r="W37" s="91">
        <v>18</v>
      </c>
      <c r="X37" s="6">
        <v>19</v>
      </c>
      <c r="Y37" s="11">
        <v>18</v>
      </c>
      <c r="AA37" s="7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83">
        <v>0</v>
      </c>
      <c r="AH37" s="90">
        <v>0</v>
      </c>
      <c r="AI37" s="6">
        <v>0</v>
      </c>
      <c r="AJ37" s="11">
        <v>0</v>
      </c>
      <c r="AL37" s="7">
        <v>0</v>
      </c>
      <c r="AM37" s="6">
        <v>0</v>
      </c>
      <c r="AN37" s="6">
        <v>2</v>
      </c>
      <c r="AO37" s="6">
        <v>0</v>
      </c>
      <c r="AP37" s="6">
        <v>0</v>
      </c>
      <c r="AQ37" s="6">
        <v>0</v>
      </c>
      <c r="AR37" s="83">
        <v>0</v>
      </c>
      <c r="AS37" s="90">
        <v>0</v>
      </c>
      <c r="AT37" s="6">
        <v>0</v>
      </c>
      <c r="AU37" s="11">
        <v>0</v>
      </c>
      <c r="AW37" s="7">
        <f t="shared" si="14"/>
        <v>18</v>
      </c>
      <c r="AX37" s="6">
        <f t="shared" si="15"/>
        <v>18</v>
      </c>
      <c r="AY37" s="6">
        <f t="shared" si="16"/>
        <v>21</v>
      </c>
      <c r="AZ37" s="6">
        <f t="shared" si="17"/>
        <v>19</v>
      </c>
      <c r="BA37" s="6">
        <f t="shared" si="18"/>
        <v>20</v>
      </c>
      <c r="BB37" s="6">
        <f t="shared" si="19"/>
        <v>20</v>
      </c>
      <c r="BC37" s="6">
        <f t="shared" si="20"/>
        <v>20</v>
      </c>
      <c r="BD37" s="6">
        <f t="shared" si="21"/>
        <v>18</v>
      </c>
      <c r="BE37" s="6">
        <f t="shared" si="22"/>
        <v>19</v>
      </c>
      <c r="BF37" s="8">
        <f t="shared" si="13"/>
        <v>18</v>
      </c>
      <c r="BH37" s="5" t="s">
        <v>43</v>
      </c>
      <c r="BI37" s="7">
        <v>32</v>
      </c>
      <c r="BJ37" s="6">
        <v>20</v>
      </c>
      <c r="BK37" s="6">
        <v>20</v>
      </c>
      <c r="BL37" s="6">
        <v>20</v>
      </c>
      <c r="BM37" s="6">
        <v>20</v>
      </c>
      <c r="BN37" s="6">
        <v>20</v>
      </c>
      <c r="BO37" s="6">
        <v>20</v>
      </c>
      <c r="BP37" s="6">
        <v>20</v>
      </c>
      <c r="BQ37" s="6">
        <v>20</v>
      </c>
      <c r="BR37" s="8">
        <v>20</v>
      </c>
      <c r="BT37" s="112">
        <f t="shared" si="2"/>
        <v>0.5625</v>
      </c>
      <c r="BU37" s="113">
        <f t="shared" si="3"/>
        <v>0.9</v>
      </c>
      <c r="BV37" s="113">
        <f t="shared" si="4"/>
        <v>1.05</v>
      </c>
      <c r="BW37" s="113">
        <f t="shared" si="5"/>
        <v>0.95</v>
      </c>
      <c r="BX37" s="113">
        <f t="shared" si="6"/>
        <v>1</v>
      </c>
      <c r="BY37" s="113">
        <f t="shared" si="7"/>
        <v>1</v>
      </c>
      <c r="BZ37" s="113">
        <f t="shared" si="8"/>
        <v>1</v>
      </c>
      <c r="CA37" s="113">
        <f t="shared" si="9"/>
        <v>0.9</v>
      </c>
      <c r="CB37" s="113">
        <f t="shared" si="10"/>
        <v>0.95</v>
      </c>
      <c r="CC37" s="114">
        <f t="shared" si="11"/>
        <v>0.9</v>
      </c>
    </row>
    <row r="38" spans="1:81" x14ac:dyDescent="0.25">
      <c r="A38" s="5" t="s">
        <v>44</v>
      </c>
      <c r="B38" s="2">
        <v>751045</v>
      </c>
      <c r="C38" s="7">
        <v>741</v>
      </c>
      <c r="D38" s="7">
        <v>710</v>
      </c>
      <c r="E38" s="7">
        <v>704</v>
      </c>
      <c r="F38" s="120">
        <v>659</v>
      </c>
      <c r="G38" s="6">
        <v>644</v>
      </c>
      <c r="H38" s="6">
        <v>621</v>
      </c>
      <c r="I38" s="6">
        <v>568</v>
      </c>
      <c r="J38" s="6">
        <v>550</v>
      </c>
      <c r="K38" s="6">
        <v>550</v>
      </c>
      <c r="L38" s="6">
        <v>516</v>
      </c>
      <c r="M38" s="83">
        <f t="shared" si="12"/>
        <v>-225</v>
      </c>
      <c r="N38" s="130">
        <f t="shared" si="0"/>
        <v>-0.30364372469635625</v>
      </c>
      <c r="P38" s="7">
        <v>31</v>
      </c>
      <c r="Q38" s="6">
        <v>32</v>
      </c>
      <c r="R38" s="6">
        <v>31</v>
      </c>
      <c r="S38" s="6">
        <v>31</v>
      </c>
      <c r="T38" s="6">
        <v>30</v>
      </c>
      <c r="U38" s="6">
        <v>30</v>
      </c>
      <c r="V38" s="6">
        <v>27</v>
      </c>
      <c r="W38" s="91">
        <v>26</v>
      </c>
      <c r="X38" s="6">
        <v>26</v>
      </c>
      <c r="Y38" s="11">
        <v>25</v>
      </c>
      <c r="AA38" s="7">
        <v>0</v>
      </c>
      <c r="AB38" s="6">
        <v>2</v>
      </c>
      <c r="AC38" s="6">
        <v>4</v>
      </c>
      <c r="AD38" s="6">
        <v>4</v>
      </c>
      <c r="AE38" s="6">
        <v>4</v>
      </c>
      <c r="AF38" s="6">
        <v>5</v>
      </c>
      <c r="AG38" s="83">
        <v>6</v>
      </c>
      <c r="AH38" s="90">
        <v>6</v>
      </c>
      <c r="AI38" s="6">
        <v>6</v>
      </c>
      <c r="AJ38" s="11">
        <v>5</v>
      </c>
      <c r="AL38" s="7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83">
        <v>3</v>
      </c>
      <c r="AS38" s="90">
        <v>3</v>
      </c>
      <c r="AT38" s="6">
        <v>0</v>
      </c>
      <c r="AU38" s="11">
        <v>0</v>
      </c>
      <c r="AW38" s="7">
        <f t="shared" si="14"/>
        <v>31</v>
      </c>
      <c r="AX38" s="6">
        <f t="shared" si="15"/>
        <v>34</v>
      </c>
      <c r="AY38" s="6">
        <f t="shared" si="16"/>
        <v>35</v>
      </c>
      <c r="AZ38" s="6">
        <f t="shared" si="17"/>
        <v>35</v>
      </c>
      <c r="BA38" s="6">
        <f t="shared" si="18"/>
        <v>34</v>
      </c>
      <c r="BB38" s="6">
        <f t="shared" si="19"/>
        <v>35</v>
      </c>
      <c r="BC38" s="6">
        <f t="shared" si="20"/>
        <v>36</v>
      </c>
      <c r="BD38" s="6">
        <f t="shared" si="21"/>
        <v>35</v>
      </c>
      <c r="BE38" s="6">
        <f t="shared" si="22"/>
        <v>32</v>
      </c>
      <c r="BF38" s="8">
        <f t="shared" si="13"/>
        <v>30</v>
      </c>
      <c r="BH38" s="5" t="s">
        <v>44</v>
      </c>
      <c r="BI38" s="7">
        <v>43</v>
      </c>
      <c r="BJ38" s="6">
        <v>44</v>
      </c>
      <c r="BK38" s="6">
        <v>44</v>
      </c>
      <c r="BL38" s="6">
        <v>44</v>
      </c>
      <c r="BM38" s="6">
        <v>44</v>
      </c>
      <c r="BN38" s="6">
        <v>44</v>
      </c>
      <c r="BO38" s="6">
        <v>43</v>
      </c>
      <c r="BP38" s="6">
        <v>43</v>
      </c>
      <c r="BQ38" s="6">
        <v>43</v>
      </c>
      <c r="BR38" s="8">
        <v>43</v>
      </c>
      <c r="BT38" s="112">
        <f t="shared" si="2"/>
        <v>0.72093023255813948</v>
      </c>
      <c r="BU38" s="113">
        <f t="shared" si="3"/>
        <v>0.77272727272727271</v>
      </c>
      <c r="BV38" s="113">
        <f t="shared" si="4"/>
        <v>0.79545454545454541</v>
      </c>
      <c r="BW38" s="113">
        <f t="shared" si="5"/>
        <v>0.79545454545454541</v>
      </c>
      <c r="BX38" s="113">
        <f t="shared" si="6"/>
        <v>0.77272727272727271</v>
      </c>
      <c r="BY38" s="113">
        <f t="shared" si="7"/>
        <v>0.79545454545454541</v>
      </c>
      <c r="BZ38" s="113">
        <f t="shared" si="8"/>
        <v>0.83720930232558144</v>
      </c>
      <c r="CA38" s="113">
        <f t="shared" si="9"/>
        <v>0.81395348837209303</v>
      </c>
      <c r="CB38" s="113">
        <f t="shared" si="10"/>
        <v>0.7441860465116279</v>
      </c>
      <c r="CC38" s="114">
        <f t="shared" si="11"/>
        <v>0.69767441860465118</v>
      </c>
    </row>
    <row r="39" spans="1:81" x14ac:dyDescent="0.25">
      <c r="A39" s="5" t="s">
        <v>45</v>
      </c>
      <c r="B39" s="2">
        <v>751046</v>
      </c>
      <c r="C39" s="7">
        <v>312</v>
      </c>
      <c r="D39" s="7">
        <v>317</v>
      </c>
      <c r="E39" s="7">
        <v>316</v>
      </c>
      <c r="F39" s="120">
        <v>298</v>
      </c>
      <c r="G39" s="6">
        <v>302</v>
      </c>
      <c r="H39" s="6">
        <v>293</v>
      </c>
      <c r="I39" s="6">
        <v>315</v>
      </c>
      <c r="J39" s="6">
        <v>329</v>
      </c>
      <c r="K39" s="6">
        <v>355</v>
      </c>
      <c r="L39" s="6">
        <v>358</v>
      </c>
      <c r="M39" s="83">
        <f t="shared" si="12"/>
        <v>46</v>
      </c>
      <c r="N39" s="130">
        <f t="shared" si="0"/>
        <v>0.14743589743589744</v>
      </c>
      <c r="P39" s="7">
        <v>15</v>
      </c>
      <c r="Q39" s="6">
        <v>16</v>
      </c>
      <c r="R39" s="6">
        <v>17</v>
      </c>
      <c r="S39" s="6">
        <v>15</v>
      </c>
      <c r="T39" s="6">
        <v>17</v>
      </c>
      <c r="U39" s="6">
        <v>16</v>
      </c>
      <c r="V39" s="6">
        <v>17</v>
      </c>
      <c r="W39" s="91">
        <v>17</v>
      </c>
      <c r="X39" s="6">
        <v>19</v>
      </c>
      <c r="Y39" s="11">
        <v>19</v>
      </c>
      <c r="AA39" s="7">
        <v>1</v>
      </c>
      <c r="AB39" s="6">
        <v>1</v>
      </c>
      <c r="AC39" s="6">
        <v>1</v>
      </c>
      <c r="AD39" s="6">
        <v>1</v>
      </c>
      <c r="AE39" s="6">
        <v>1</v>
      </c>
      <c r="AF39" s="6">
        <v>0</v>
      </c>
      <c r="AG39" s="83">
        <v>0</v>
      </c>
      <c r="AH39" s="90">
        <v>0</v>
      </c>
      <c r="AI39" s="6">
        <v>0</v>
      </c>
      <c r="AJ39" s="11">
        <v>0</v>
      </c>
      <c r="AL39" s="7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83">
        <v>0</v>
      </c>
      <c r="AS39" s="90">
        <v>0</v>
      </c>
      <c r="AT39" s="6">
        <v>0</v>
      </c>
      <c r="AU39" s="11">
        <v>0</v>
      </c>
      <c r="AW39" s="7">
        <f t="shared" si="14"/>
        <v>16</v>
      </c>
      <c r="AX39" s="6">
        <f t="shared" si="15"/>
        <v>17</v>
      </c>
      <c r="AY39" s="6">
        <f t="shared" si="16"/>
        <v>18</v>
      </c>
      <c r="AZ39" s="6">
        <f t="shared" si="17"/>
        <v>16</v>
      </c>
      <c r="BA39" s="6">
        <f t="shared" si="18"/>
        <v>18</v>
      </c>
      <c r="BB39" s="6">
        <f t="shared" si="19"/>
        <v>16</v>
      </c>
      <c r="BC39" s="6">
        <f t="shared" si="20"/>
        <v>17</v>
      </c>
      <c r="BD39" s="6">
        <f t="shared" si="21"/>
        <v>17</v>
      </c>
      <c r="BE39" s="6">
        <f t="shared" si="22"/>
        <v>19</v>
      </c>
      <c r="BF39" s="8">
        <f t="shared" si="13"/>
        <v>19</v>
      </c>
      <c r="BH39" s="5" t="s">
        <v>45</v>
      </c>
      <c r="BI39" s="7">
        <v>17</v>
      </c>
      <c r="BJ39" s="6">
        <v>17</v>
      </c>
      <c r="BK39" s="6">
        <v>16</v>
      </c>
      <c r="BL39" s="6">
        <v>16</v>
      </c>
      <c r="BM39" s="6">
        <v>18</v>
      </c>
      <c r="BN39" s="6">
        <v>17</v>
      </c>
      <c r="BO39" s="6">
        <v>15</v>
      </c>
      <c r="BP39" s="6">
        <v>15</v>
      </c>
      <c r="BQ39" s="6">
        <v>15</v>
      </c>
      <c r="BR39" s="8">
        <v>15</v>
      </c>
      <c r="BT39" s="112">
        <f t="shared" si="2"/>
        <v>0.94117647058823528</v>
      </c>
      <c r="BU39" s="113">
        <f t="shared" si="3"/>
        <v>1</v>
      </c>
      <c r="BV39" s="113">
        <f t="shared" si="4"/>
        <v>1.125</v>
      </c>
      <c r="BW39" s="113">
        <f t="shared" si="5"/>
        <v>1</v>
      </c>
      <c r="BX39" s="113">
        <f t="shared" si="6"/>
        <v>1</v>
      </c>
      <c r="BY39" s="113">
        <f t="shared" si="7"/>
        <v>0.94117647058823528</v>
      </c>
      <c r="BZ39" s="113">
        <f t="shared" si="8"/>
        <v>1.1333333333333333</v>
      </c>
      <c r="CA39" s="113">
        <f t="shared" si="9"/>
        <v>1.1333333333333333</v>
      </c>
      <c r="CB39" s="113">
        <f t="shared" si="10"/>
        <v>1.2666666666666666</v>
      </c>
      <c r="CC39" s="114">
        <f t="shared" si="11"/>
        <v>1.2666666666666666</v>
      </c>
    </row>
    <row r="40" spans="1:81" x14ac:dyDescent="0.25">
      <c r="A40" s="5" t="s">
        <v>46</v>
      </c>
      <c r="B40" s="2">
        <v>751050</v>
      </c>
      <c r="C40" s="7">
        <v>412</v>
      </c>
      <c r="D40" s="7">
        <v>445</v>
      </c>
      <c r="E40" s="7">
        <v>434</v>
      </c>
      <c r="F40" s="120">
        <v>412</v>
      </c>
      <c r="G40" s="6">
        <v>412</v>
      </c>
      <c r="H40" s="6">
        <v>390</v>
      </c>
      <c r="I40" s="6">
        <v>378</v>
      </c>
      <c r="J40" s="6">
        <v>419</v>
      </c>
      <c r="K40" s="6">
        <v>370</v>
      </c>
      <c r="L40" s="6">
        <v>318</v>
      </c>
      <c r="M40" s="83">
        <f t="shared" si="12"/>
        <v>-94</v>
      </c>
      <c r="N40" s="130">
        <f t="shared" si="0"/>
        <v>-0.22815533980582525</v>
      </c>
      <c r="P40" s="7">
        <v>21</v>
      </c>
      <c r="Q40" s="6">
        <v>22</v>
      </c>
      <c r="R40" s="6">
        <v>21</v>
      </c>
      <c r="S40" s="6">
        <v>26</v>
      </c>
      <c r="T40" s="6">
        <v>20</v>
      </c>
      <c r="U40" s="6">
        <v>20</v>
      </c>
      <c r="V40" s="6">
        <v>21</v>
      </c>
      <c r="W40" s="91">
        <v>22</v>
      </c>
      <c r="X40" s="6">
        <v>19</v>
      </c>
      <c r="Y40" s="11">
        <v>17</v>
      </c>
      <c r="AA40" s="7">
        <v>4</v>
      </c>
      <c r="AB40" s="6">
        <v>4</v>
      </c>
      <c r="AC40" s="6">
        <v>6</v>
      </c>
      <c r="AD40" s="6">
        <v>6</v>
      </c>
      <c r="AE40" s="6">
        <v>6</v>
      </c>
      <c r="AF40" s="6">
        <v>6</v>
      </c>
      <c r="AG40" s="83">
        <v>6</v>
      </c>
      <c r="AH40" s="90">
        <v>6</v>
      </c>
      <c r="AI40" s="6">
        <v>6</v>
      </c>
      <c r="AJ40" s="11">
        <v>8</v>
      </c>
      <c r="AL40" s="7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83">
        <v>0</v>
      </c>
      <c r="AS40" s="90">
        <v>0</v>
      </c>
      <c r="AT40" s="6">
        <v>0</v>
      </c>
      <c r="AU40" s="11">
        <v>0</v>
      </c>
      <c r="AW40" s="7">
        <f t="shared" si="14"/>
        <v>25</v>
      </c>
      <c r="AX40" s="6">
        <f t="shared" si="15"/>
        <v>26</v>
      </c>
      <c r="AY40" s="6">
        <f t="shared" si="16"/>
        <v>27</v>
      </c>
      <c r="AZ40" s="6">
        <f t="shared" si="17"/>
        <v>32</v>
      </c>
      <c r="BA40" s="6">
        <f t="shared" si="18"/>
        <v>26</v>
      </c>
      <c r="BB40" s="6">
        <f t="shared" si="19"/>
        <v>26</v>
      </c>
      <c r="BC40" s="6">
        <f t="shared" si="20"/>
        <v>27</v>
      </c>
      <c r="BD40" s="6">
        <f t="shared" si="21"/>
        <v>28</v>
      </c>
      <c r="BE40" s="6">
        <f t="shared" si="22"/>
        <v>25</v>
      </c>
      <c r="BF40" s="8">
        <f t="shared" si="13"/>
        <v>25</v>
      </c>
      <c r="BH40" s="5" t="s">
        <v>46</v>
      </c>
      <c r="BI40" s="7">
        <v>33</v>
      </c>
      <c r="BJ40" s="6">
        <v>33</v>
      </c>
      <c r="BK40" s="6">
        <v>33</v>
      </c>
      <c r="BL40" s="6">
        <v>33</v>
      </c>
      <c r="BM40" s="6">
        <v>34</v>
      </c>
      <c r="BN40" s="6">
        <v>34</v>
      </c>
      <c r="BO40" s="6">
        <v>36</v>
      </c>
      <c r="BP40" s="6">
        <v>36</v>
      </c>
      <c r="BQ40" s="6">
        <v>36</v>
      </c>
      <c r="BR40" s="8">
        <v>36</v>
      </c>
      <c r="BT40" s="112">
        <f t="shared" si="2"/>
        <v>0.75757575757575757</v>
      </c>
      <c r="BU40" s="113">
        <f t="shared" si="3"/>
        <v>0.78787878787878785</v>
      </c>
      <c r="BV40" s="113">
        <f t="shared" si="4"/>
        <v>0.81818181818181823</v>
      </c>
      <c r="BW40" s="113">
        <f t="shared" si="5"/>
        <v>0.96969696969696972</v>
      </c>
      <c r="BX40" s="113">
        <f t="shared" si="6"/>
        <v>0.76470588235294112</v>
      </c>
      <c r="BY40" s="113">
        <f t="shared" si="7"/>
        <v>0.76470588235294112</v>
      </c>
      <c r="BZ40" s="113">
        <f t="shared" si="8"/>
        <v>0.75</v>
      </c>
      <c r="CA40" s="113">
        <f t="shared" si="9"/>
        <v>0.77777777777777779</v>
      </c>
      <c r="CB40" s="113">
        <f t="shared" si="10"/>
        <v>0.69444444444444442</v>
      </c>
      <c r="CC40" s="114">
        <f t="shared" si="11"/>
        <v>0.69444444444444442</v>
      </c>
    </row>
    <row r="41" spans="1:81" x14ac:dyDescent="0.25">
      <c r="A41" s="5" t="s">
        <v>47</v>
      </c>
      <c r="B41" s="2">
        <v>751051</v>
      </c>
      <c r="C41" s="7">
        <v>479</v>
      </c>
      <c r="D41" s="7">
        <v>469</v>
      </c>
      <c r="E41" s="7">
        <v>481</v>
      </c>
      <c r="F41" s="120">
        <v>472</v>
      </c>
      <c r="G41" s="6">
        <v>477</v>
      </c>
      <c r="H41" s="6">
        <v>450</v>
      </c>
      <c r="I41" s="6">
        <v>437</v>
      </c>
      <c r="J41" s="6">
        <v>462</v>
      </c>
      <c r="K41" s="6">
        <v>444</v>
      </c>
      <c r="L41" s="6">
        <v>449</v>
      </c>
      <c r="M41" s="83">
        <f t="shared" si="12"/>
        <v>-30</v>
      </c>
      <c r="N41" s="130">
        <f t="shared" si="0"/>
        <v>-6.2630480167014613E-2</v>
      </c>
      <c r="P41" s="7">
        <v>21</v>
      </c>
      <c r="Q41" s="6">
        <v>21</v>
      </c>
      <c r="R41" s="6">
        <v>21</v>
      </c>
      <c r="S41" s="6">
        <v>21</v>
      </c>
      <c r="T41" s="6">
        <v>21</v>
      </c>
      <c r="U41" s="6">
        <v>20</v>
      </c>
      <c r="V41" s="6">
        <v>19</v>
      </c>
      <c r="W41" s="91">
        <v>20</v>
      </c>
      <c r="X41" s="6">
        <v>20</v>
      </c>
      <c r="Y41" s="11">
        <v>20</v>
      </c>
      <c r="AA41" s="7">
        <v>6</v>
      </c>
      <c r="AB41" s="6">
        <v>6</v>
      </c>
      <c r="AC41" s="6">
        <v>7</v>
      </c>
      <c r="AD41" s="6">
        <v>6</v>
      </c>
      <c r="AE41" s="6">
        <v>7</v>
      </c>
      <c r="AF41" s="6">
        <v>7</v>
      </c>
      <c r="AG41" s="83">
        <v>7</v>
      </c>
      <c r="AH41" s="90">
        <v>6</v>
      </c>
      <c r="AI41" s="6">
        <v>6</v>
      </c>
      <c r="AJ41" s="11">
        <v>6</v>
      </c>
      <c r="AL41" s="7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83">
        <v>0</v>
      </c>
      <c r="AS41" s="90">
        <v>0</v>
      </c>
      <c r="AT41" s="6">
        <v>0</v>
      </c>
      <c r="AU41" s="11">
        <v>0</v>
      </c>
      <c r="AW41" s="7">
        <f t="shared" si="14"/>
        <v>27</v>
      </c>
      <c r="AX41" s="6">
        <f t="shared" si="15"/>
        <v>27</v>
      </c>
      <c r="AY41" s="6">
        <f t="shared" si="16"/>
        <v>28</v>
      </c>
      <c r="AZ41" s="6">
        <f t="shared" si="17"/>
        <v>27</v>
      </c>
      <c r="BA41" s="6">
        <f t="shared" si="18"/>
        <v>28</v>
      </c>
      <c r="BB41" s="6">
        <f t="shared" si="19"/>
        <v>27</v>
      </c>
      <c r="BC41" s="6">
        <f t="shared" si="20"/>
        <v>26</v>
      </c>
      <c r="BD41" s="6">
        <f t="shared" si="21"/>
        <v>26</v>
      </c>
      <c r="BE41" s="6">
        <f t="shared" si="22"/>
        <v>26</v>
      </c>
      <c r="BF41" s="8">
        <f t="shared" si="13"/>
        <v>26</v>
      </c>
      <c r="BH41" s="5" t="s">
        <v>47</v>
      </c>
      <c r="BI41" s="7">
        <v>27</v>
      </c>
      <c r="BJ41" s="6">
        <v>27</v>
      </c>
      <c r="BK41" s="6">
        <v>27</v>
      </c>
      <c r="BL41" s="6">
        <v>27</v>
      </c>
      <c r="BM41" s="6">
        <v>31</v>
      </c>
      <c r="BN41" s="6">
        <v>31</v>
      </c>
      <c r="BO41" s="6">
        <v>31</v>
      </c>
      <c r="BP41" s="6">
        <v>28</v>
      </c>
      <c r="BQ41" s="6">
        <v>28</v>
      </c>
      <c r="BR41" s="8">
        <v>28</v>
      </c>
      <c r="BT41" s="112">
        <f t="shared" si="2"/>
        <v>1</v>
      </c>
      <c r="BU41" s="113">
        <f t="shared" si="3"/>
        <v>1</v>
      </c>
      <c r="BV41" s="113">
        <f t="shared" si="4"/>
        <v>1.037037037037037</v>
      </c>
      <c r="BW41" s="113">
        <f t="shared" si="5"/>
        <v>1</v>
      </c>
      <c r="BX41" s="113">
        <f t="shared" si="6"/>
        <v>0.90322580645161288</v>
      </c>
      <c r="BY41" s="113">
        <f t="shared" si="7"/>
        <v>0.87096774193548387</v>
      </c>
      <c r="BZ41" s="113">
        <f t="shared" si="8"/>
        <v>0.83870967741935487</v>
      </c>
      <c r="CA41" s="113">
        <f t="shared" si="9"/>
        <v>0.9285714285714286</v>
      </c>
      <c r="CB41" s="113">
        <f t="shared" si="10"/>
        <v>0.9285714285714286</v>
      </c>
      <c r="CC41" s="114">
        <f t="shared" si="11"/>
        <v>0.9285714285714286</v>
      </c>
    </row>
    <row r="42" spans="1:81" x14ac:dyDescent="0.25">
      <c r="A42" s="5" t="s">
        <v>48</v>
      </c>
      <c r="B42" s="2">
        <v>751052</v>
      </c>
      <c r="C42" s="7">
        <v>626</v>
      </c>
      <c r="D42" s="7">
        <v>638</v>
      </c>
      <c r="E42" s="7">
        <v>656</v>
      </c>
      <c r="F42" s="120">
        <v>650</v>
      </c>
      <c r="G42" s="6">
        <v>645</v>
      </c>
      <c r="H42" s="6">
        <v>660</v>
      </c>
      <c r="I42" s="6">
        <v>654</v>
      </c>
      <c r="J42" s="6">
        <v>643</v>
      </c>
      <c r="K42" s="6">
        <v>644</v>
      </c>
      <c r="L42" s="6">
        <v>625</v>
      </c>
      <c r="M42" s="83">
        <f t="shared" si="12"/>
        <v>-1</v>
      </c>
      <c r="N42" s="130">
        <f t="shared" si="0"/>
        <v>-1.5974440894568689E-3</v>
      </c>
      <c r="P42" s="7">
        <v>28</v>
      </c>
      <c r="Q42" s="6">
        <v>29</v>
      </c>
      <c r="R42" s="6">
        <v>29</v>
      </c>
      <c r="S42" s="6">
        <v>29</v>
      </c>
      <c r="T42" s="6">
        <v>29</v>
      </c>
      <c r="U42" s="6">
        <v>30</v>
      </c>
      <c r="V42" s="6">
        <v>30</v>
      </c>
      <c r="W42" s="91">
        <v>30</v>
      </c>
      <c r="X42" s="6">
        <v>30</v>
      </c>
      <c r="Y42" s="11">
        <v>30</v>
      </c>
      <c r="AA42" s="7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83">
        <v>0</v>
      </c>
      <c r="AH42" s="90">
        <v>0</v>
      </c>
      <c r="AI42" s="6">
        <v>0</v>
      </c>
      <c r="AJ42" s="11">
        <v>0</v>
      </c>
      <c r="AL42" s="7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83">
        <v>0</v>
      </c>
      <c r="AS42" s="90">
        <v>0</v>
      </c>
      <c r="AT42" s="6">
        <v>0</v>
      </c>
      <c r="AU42" s="11">
        <v>0</v>
      </c>
      <c r="AW42" s="7">
        <f t="shared" si="14"/>
        <v>28</v>
      </c>
      <c r="AX42" s="6">
        <f t="shared" si="15"/>
        <v>29</v>
      </c>
      <c r="AY42" s="6">
        <f t="shared" si="16"/>
        <v>29</v>
      </c>
      <c r="AZ42" s="6">
        <f t="shared" si="17"/>
        <v>29</v>
      </c>
      <c r="BA42" s="6">
        <f t="shared" si="18"/>
        <v>29</v>
      </c>
      <c r="BB42" s="6">
        <f t="shared" si="19"/>
        <v>30</v>
      </c>
      <c r="BC42" s="6">
        <f t="shared" si="20"/>
        <v>30</v>
      </c>
      <c r="BD42" s="6">
        <f t="shared" si="21"/>
        <v>30</v>
      </c>
      <c r="BE42" s="6">
        <f t="shared" si="22"/>
        <v>30</v>
      </c>
      <c r="BF42" s="8">
        <f t="shared" si="13"/>
        <v>30</v>
      </c>
      <c r="BH42" s="5" t="s">
        <v>48</v>
      </c>
      <c r="BI42" s="7">
        <v>28</v>
      </c>
      <c r="BJ42" s="6">
        <v>28</v>
      </c>
      <c r="BK42" s="6">
        <v>28</v>
      </c>
      <c r="BL42" s="6">
        <v>28</v>
      </c>
      <c r="BM42" s="6">
        <v>30</v>
      </c>
      <c r="BN42" s="6">
        <v>30</v>
      </c>
      <c r="BO42" s="6">
        <v>30</v>
      </c>
      <c r="BP42" s="6">
        <v>30</v>
      </c>
      <c r="BQ42" s="6">
        <v>30</v>
      </c>
      <c r="BR42" s="8">
        <v>30</v>
      </c>
      <c r="BT42" s="112">
        <f t="shared" si="2"/>
        <v>1</v>
      </c>
      <c r="BU42" s="113">
        <f t="shared" si="3"/>
        <v>1.0357142857142858</v>
      </c>
      <c r="BV42" s="113">
        <f t="shared" si="4"/>
        <v>1.0357142857142858</v>
      </c>
      <c r="BW42" s="113">
        <f t="shared" si="5"/>
        <v>1.0357142857142858</v>
      </c>
      <c r="BX42" s="113">
        <f t="shared" si="6"/>
        <v>0.96666666666666667</v>
      </c>
      <c r="BY42" s="113">
        <f t="shared" si="7"/>
        <v>1</v>
      </c>
      <c r="BZ42" s="113">
        <f t="shared" si="8"/>
        <v>1</v>
      </c>
      <c r="CA42" s="113">
        <f t="shared" si="9"/>
        <v>1</v>
      </c>
      <c r="CB42" s="113">
        <f t="shared" si="10"/>
        <v>1</v>
      </c>
      <c r="CC42" s="114">
        <f t="shared" si="11"/>
        <v>1</v>
      </c>
    </row>
    <row r="43" spans="1:81" x14ac:dyDescent="0.25">
      <c r="A43" s="5" t="s">
        <v>49</v>
      </c>
      <c r="B43" s="2">
        <v>751053</v>
      </c>
      <c r="C43" s="7">
        <v>424</v>
      </c>
      <c r="D43" s="7">
        <v>426</v>
      </c>
      <c r="E43" s="7">
        <v>400</v>
      </c>
      <c r="F43" s="120">
        <v>403</v>
      </c>
      <c r="G43" s="6">
        <v>399</v>
      </c>
      <c r="H43" s="6">
        <v>391</v>
      </c>
      <c r="I43" s="6">
        <v>363</v>
      </c>
      <c r="J43" s="6">
        <v>336</v>
      </c>
      <c r="K43" s="6">
        <v>336</v>
      </c>
      <c r="L43" s="6">
        <v>314</v>
      </c>
      <c r="M43" s="83">
        <f t="shared" si="12"/>
        <v>-110</v>
      </c>
      <c r="N43" s="130">
        <f t="shared" si="0"/>
        <v>-0.25943396226415094</v>
      </c>
      <c r="P43" s="7">
        <v>22</v>
      </c>
      <c r="Q43" s="6">
        <v>22</v>
      </c>
      <c r="R43" s="6">
        <v>21</v>
      </c>
      <c r="S43" s="6">
        <v>20</v>
      </c>
      <c r="T43" s="6">
        <v>19</v>
      </c>
      <c r="U43" s="6">
        <v>19</v>
      </c>
      <c r="V43" s="6">
        <v>18</v>
      </c>
      <c r="W43" s="91">
        <v>18</v>
      </c>
      <c r="X43" s="6">
        <v>18</v>
      </c>
      <c r="Y43" s="11">
        <v>18</v>
      </c>
      <c r="AA43" s="7">
        <v>15</v>
      </c>
      <c r="AB43" s="6">
        <v>15</v>
      </c>
      <c r="AC43" s="6">
        <v>15</v>
      </c>
      <c r="AD43" s="6">
        <v>14</v>
      </c>
      <c r="AE43" s="6">
        <v>15</v>
      </c>
      <c r="AF43" s="6">
        <v>15</v>
      </c>
      <c r="AG43" s="83">
        <v>15</v>
      </c>
      <c r="AH43" s="90">
        <v>16</v>
      </c>
      <c r="AI43" s="6">
        <v>16</v>
      </c>
      <c r="AJ43" s="11">
        <v>16</v>
      </c>
      <c r="AL43" s="7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83">
        <v>0</v>
      </c>
      <c r="AS43" s="90">
        <v>0</v>
      </c>
      <c r="AT43" s="6">
        <v>0</v>
      </c>
      <c r="AU43" s="11">
        <v>0</v>
      </c>
      <c r="AW43" s="7">
        <f t="shared" si="14"/>
        <v>37</v>
      </c>
      <c r="AX43" s="6">
        <f t="shared" si="15"/>
        <v>37</v>
      </c>
      <c r="AY43" s="6">
        <f t="shared" si="16"/>
        <v>36</v>
      </c>
      <c r="AZ43" s="6">
        <f t="shared" si="17"/>
        <v>34</v>
      </c>
      <c r="BA43" s="6">
        <f t="shared" si="18"/>
        <v>34</v>
      </c>
      <c r="BB43" s="6">
        <f t="shared" si="19"/>
        <v>34</v>
      </c>
      <c r="BC43" s="6">
        <f t="shared" si="20"/>
        <v>33</v>
      </c>
      <c r="BD43" s="6">
        <f t="shared" si="21"/>
        <v>34</v>
      </c>
      <c r="BE43" s="6">
        <f t="shared" si="22"/>
        <v>34</v>
      </c>
      <c r="BF43" s="8">
        <f t="shared" si="13"/>
        <v>34</v>
      </c>
      <c r="BH43" s="5" t="s">
        <v>49</v>
      </c>
      <c r="BI43" s="7">
        <v>36</v>
      </c>
      <c r="BJ43" s="6">
        <v>36</v>
      </c>
      <c r="BK43" s="6">
        <v>36</v>
      </c>
      <c r="BL43" s="6">
        <v>36</v>
      </c>
      <c r="BM43" s="6">
        <v>36</v>
      </c>
      <c r="BN43" s="6">
        <v>36</v>
      </c>
      <c r="BO43" s="6">
        <v>36</v>
      </c>
      <c r="BP43" s="6">
        <v>36</v>
      </c>
      <c r="BQ43" s="6">
        <v>36</v>
      </c>
      <c r="BR43" s="8">
        <v>36</v>
      </c>
      <c r="BT43" s="112">
        <f t="shared" si="2"/>
        <v>1.0277777777777777</v>
      </c>
      <c r="BU43" s="113">
        <f t="shared" si="3"/>
        <v>1.0277777777777777</v>
      </c>
      <c r="BV43" s="113">
        <f t="shared" si="4"/>
        <v>1</v>
      </c>
      <c r="BW43" s="113">
        <f t="shared" si="5"/>
        <v>0.94444444444444442</v>
      </c>
      <c r="BX43" s="113">
        <f t="shared" si="6"/>
        <v>0.94444444444444442</v>
      </c>
      <c r="BY43" s="113">
        <f t="shared" si="7"/>
        <v>0.94444444444444442</v>
      </c>
      <c r="BZ43" s="113">
        <f t="shared" si="8"/>
        <v>0.91666666666666663</v>
      </c>
      <c r="CA43" s="113">
        <f t="shared" si="9"/>
        <v>0.94444444444444442</v>
      </c>
      <c r="CB43" s="113">
        <f t="shared" si="10"/>
        <v>0.94444444444444442</v>
      </c>
      <c r="CC43" s="114">
        <f t="shared" si="11"/>
        <v>0.94444444444444442</v>
      </c>
    </row>
    <row r="44" spans="1:81" x14ac:dyDescent="0.25">
      <c r="A44" s="5" t="s">
        <v>50</v>
      </c>
      <c r="B44" s="2">
        <v>751054</v>
      </c>
      <c r="C44" s="7">
        <v>643</v>
      </c>
      <c r="D44" s="7">
        <v>662</v>
      </c>
      <c r="E44" s="7">
        <v>660</v>
      </c>
      <c r="F44" s="120">
        <v>649</v>
      </c>
      <c r="G44" s="6">
        <v>652</v>
      </c>
      <c r="H44" s="6">
        <v>683</v>
      </c>
      <c r="I44" s="6">
        <v>720</v>
      </c>
      <c r="J44" s="6">
        <v>741</v>
      </c>
      <c r="K44" s="6">
        <v>781</v>
      </c>
      <c r="L44" s="6">
        <v>792</v>
      </c>
      <c r="M44" s="83">
        <f t="shared" si="12"/>
        <v>149</v>
      </c>
      <c r="N44" s="130">
        <f t="shared" si="0"/>
        <v>0.2317262830482115</v>
      </c>
      <c r="P44" s="7">
        <v>28</v>
      </c>
      <c r="Q44" s="6">
        <v>29</v>
      </c>
      <c r="R44" s="6">
        <v>29</v>
      </c>
      <c r="S44" s="6">
        <v>28</v>
      </c>
      <c r="T44" s="6">
        <v>28</v>
      </c>
      <c r="U44" s="6">
        <v>29</v>
      </c>
      <c r="V44" s="6">
        <v>31</v>
      </c>
      <c r="W44" s="91">
        <v>32</v>
      </c>
      <c r="X44" s="6">
        <v>34</v>
      </c>
      <c r="Y44" s="11">
        <v>35</v>
      </c>
      <c r="AA44" s="7">
        <v>0</v>
      </c>
      <c r="AB44" s="6">
        <v>0</v>
      </c>
      <c r="AC44" s="6">
        <v>0</v>
      </c>
      <c r="AD44" s="6">
        <v>0</v>
      </c>
      <c r="AE44" s="6">
        <v>2</v>
      </c>
      <c r="AF44" s="6">
        <v>4</v>
      </c>
      <c r="AG44" s="83">
        <v>4</v>
      </c>
      <c r="AH44" s="90">
        <v>4</v>
      </c>
      <c r="AI44" s="6">
        <v>4</v>
      </c>
      <c r="AJ44" s="11">
        <v>3</v>
      </c>
      <c r="AL44" s="7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83">
        <v>0</v>
      </c>
      <c r="AS44" s="90">
        <v>0</v>
      </c>
      <c r="AT44" s="6">
        <v>0</v>
      </c>
      <c r="AU44" s="11">
        <v>0</v>
      </c>
      <c r="AW44" s="7">
        <f t="shared" si="14"/>
        <v>28</v>
      </c>
      <c r="AX44" s="6">
        <f t="shared" si="15"/>
        <v>29</v>
      </c>
      <c r="AY44" s="6">
        <f t="shared" si="16"/>
        <v>29</v>
      </c>
      <c r="AZ44" s="6">
        <f t="shared" si="17"/>
        <v>28</v>
      </c>
      <c r="BA44" s="6">
        <f t="shared" si="18"/>
        <v>30</v>
      </c>
      <c r="BB44" s="6">
        <f t="shared" si="19"/>
        <v>33</v>
      </c>
      <c r="BC44" s="6">
        <f t="shared" si="20"/>
        <v>35</v>
      </c>
      <c r="BD44" s="6">
        <f t="shared" si="21"/>
        <v>36</v>
      </c>
      <c r="BE44" s="6">
        <f t="shared" si="22"/>
        <v>38</v>
      </c>
      <c r="BF44" s="8">
        <f t="shared" si="13"/>
        <v>38</v>
      </c>
      <c r="BH44" s="5" t="s">
        <v>50</v>
      </c>
      <c r="BI44" s="7">
        <v>35</v>
      </c>
      <c r="BJ44" s="6">
        <v>35</v>
      </c>
      <c r="BK44" s="6">
        <v>35</v>
      </c>
      <c r="BL44" s="6">
        <v>35</v>
      </c>
      <c r="BM44" s="6">
        <v>35</v>
      </c>
      <c r="BN44" s="6">
        <v>34</v>
      </c>
      <c r="BO44" s="6">
        <v>36</v>
      </c>
      <c r="BP44" s="6">
        <v>36</v>
      </c>
      <c r="BQ44" s="6">
        <v>36</v>
      </c>
      <c r="BR44" s="8">
        <v>36</v>
      </c>
      <c r="BT44" s="112">
        <f t="shared" si="2"/>
        <v>0.8</v>
      </c>
      <c r="BU44" s="113">
        <f t="shared" si="3"/>
        <v>0.82857142857142863</v>
      </c>
      <c r="BV44" s="113">
        <f t="shared" si="4"/>
        <v>0.82857142857142863</v>
      </c>
      <c r="BW44" s="113">
        <f t="shared" si="5"/>
        <v>0.8</v>
      </c>
      <c r="BX44" s="113">
        <f t="shared" si="6"/>
        <v>0.8571428571428571</v>
      </c>
      <c r="BY44" s="113">
        <f t="shared" si="7"/>
        <v>0.97058823529411764</v>
      </c>
      <c r="BZ44" s="113">
        <f t="shared" si="8"/>
        <v>0.97222222222222221</v>
      </c>
      <c r="CA44" s="113">
        <f t="shared" si="9"/>
        <v>1</v>
      </c>
      <c r="CB44" s="113">
        <f t="shared" si="10"/>
        <v>1.0555555555555556</v>
      </c>
      <c r="CC44" s="114">
        <f t="shared" si="11"/>
        <v>1.0555555555555556</v>
      </c>
    </row>
    <row r="45" spans="1:81" x14ac:dyDescent="0.25">
      <c r="A45" s="5" t="s">
        <v>51</v>
      </c>
      <c r="B45" s="2">
        <v>751055</v>
      </c>
      <c r="C45" s="7">
        <v>611</v>
      </c>
      <c r="D45" s="7">
        <v>610</v>
      </c>
      <c r="E45" s="7">
        <v>588</v>
      </c>
      <c r="F45" s="120">
        <v>559</v>
      </c>
      <c r="G45" s="6">
        <v>560</v>
      </c>
      <c r="H45" s="6">
        <v>562</v>
      </c>
      <c r="I45" s="6">
        <v>553</v>
      </c>
      <c r="J45" s="6">
        <v>562</v>
      </c>
      <c r="K45" s="6">
        <v>558</v>
      </c>
      <c r="L45" s="6">
        <v>569</v>
      </c>
      <c r="M45" s="83">
        <f t="shared" si="12"/>
        <v>-42</v>
      </c>
      <c r="N45" s="130">
        <f t="shared" si="0"/>
        <v>-6.8739770867430439E-2</v>
      </c>
      <c r="P45" s="7">
        <v>28</v>
      </c>
      <c r="Q45" s="6">
        <v>27</v>
      </c>
      <c r="R45" s="6">
        <v>27</v>
      </c>
      <c r="S45" s="6">
        <v>23</v>
      </c>
      <c r="T45" s="6">
        <v>25</v>
      </c>
      <c r="U45" s="6">
        <v>25</v>
      </c>
      <c r="V45" s="6">
        <v>25</v>
      </c>
      <c r="W45" s="91">
        <v>25</v>
      </c>
      <c r="X45" s="6">
        <v>26</v>
      </c>
      <c r="Y45" s="11">
        <v>27</v>
      </c>
      <c r="AA45" s="7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83">
        <v>0</v>
      </c>
      <c r="AH45" s="90">
        <v>0</v>
      </c>
      <c r="AI45" s="6">
        <v>2</v>
      </c>
      <c r="AJ45" s="11">
        <v>2</v>
      </c>
      <c r="AL45" s="7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83">
        <v>3</v>
      </c>
      <c r="AS45" s="90">
        <v>3</v>
      </c>
      <c r="AT45" s="6">
        <v>0</v>
      </c>
      <c r="AU45" s="11">
        <v>5</v>
      </c>
      <c r="AW45" s="7">
        <f t="shared" si="14"/>
        <v>28</v>
      </c>
      <c r="AX45" s="6">
        <f t="shared" si="15"/>
        <v>27</v>
      </c>
      <c r="AY45" s="6">
        <f t="shared" si="16"/>
        <v>27</v>
      </c>
      <c r="AZ45" s="6">
        <f t="shared" si="17"/>
        <v>23</v>
      </c>
      <c r="BA45" s="6">
        <f t="shared" si="18"/>
        <v>25</v>
      </c>
      <c r="BB45" s="6">
        <f t="shared" si="19"/>
        <v>25</v>
      </c>
      <c r="BC45" s="6">
        <f t="shared" si="20"/>
        <v>28</v>
      </c>
      <c r="BD45" s="6">
        <f t="shared" si="21"/>
        <v>28</v>
      </c>
      <c r="BE45" s="6">
        <f t="shared" si="22"/>
        <v>28</v>
      </c>
      <c r="BF45" s="8">
        <f t="shared" si="13"/>
        <v>34</v>
      </c>
      <c r="BH45" s="5" t="s">
        <v>51</v>
      </c>
      <c r="BI45" s="7">
        <v>36</v>
      </c>
      <c r="BJ45" s="6">
        <v>36</v>
      </c>
      <c r="BK45" s="6">
        <v>36</v>
      </c>
      <c r="BL45" s="6">
        <v>36</v>
      </c>
      <c r="BM45" s="6">
        <v>36</v>
      </c>
      <c r="BN45" s="6">
        <v>36</v>
      </c>
      <c r="BO45" s="6">
        <v>36</v>
      </c>
      <c r="BP45" s="6">
        <v>36</v>
      </c>
      <c r="BQ45" s="6">
        <v>36</v>
      </c>
      <c r="BR45" s="8">
        <v>36</v>
      </c>
      <c r="BT45" s="112">
        <f t="shared" si="2"/>
        <v>0.77777777777777779</v>
      </c>
      <c r="BU45" s="113">
        <f t="shared" si="3"/>
        <v>0.75</v>
      </c>
      <c r="BV45" s="113">
        <f t="shared" si="4"/>
        <v>0.75</v>
      </c>
      <c r="BW45" s="113">
        <f t="shared" si="5"/>
        <v>0.63888888888888884</v>
      </c>
      <c r="BX45" s="113">
        <f t="shared" si="6"/>
        <v>0.69444444444444442</v>
      </c>
      <c r="BY45" s="113">
        <f t="shared" si="7"/>
        <v>0.69444444444444442</v>
      </c>
      <c r="BZ45" s="113">
        <f t="shared" si="8"/>
        <v>0.77777777777777779</v>
      </c>
      <c r="CA45" s="113">
        <f t="shared" si="9"/>
        <v>0.77777777777777779</v>
      </c>
      <c r="CB45" s="113">
        <f t="shared" si="10"/>
        <v>0.77777777777777779</v>
      </c>
      <c r="CC45" s="114">
        <f t="shared" si="11"/>
        <v>0.94444444444444442</v>
      </c>
    </row>
    <row r="46" spans="1:81" x14ac:dyDescent="0.25">
      <c r="A46" s="5" t="s">
        <v>52</v>
      </c>
      <c r="B46" s="2">
        <v>751056</v>
      </c>
      <c r="C46" s="7">
        <v>834</v>
      </c>
      <c r="D46" s="7">
        <v>798</v>
      </c>
      <c r="E46" s="7">
        <v>794</v>
      </c>
      <c r="F46" s="120">
        <v>775</v>
      </c>
      <c r="G46" s="6">
        <v>756</v>
      </c>
      <c r="H46" s="6">
        <v>762</v>
      </c>
      <c r="I46" s="6">
        <v>756</v>
      </c>
      <c r="J46" s="6">
        <v>757</v>
      </c>
      <c r="K46" s="6">
        <v>749</v>
      </c>
      <c r="L46" s="6">
        <v>745</v>
      </c>
      <c r="M46" s="83">
        <f t="shared" si="12"/>
        <v>-89</v>
      </c>
      <c r="N46" s="130">
        <f t="shared" si="0"/>
        <v>-0.10671462829736211</v>
      </c>
      <c r="P46" s="7">
        <v>36</v>
      </c>
      <c r="Q46" s="6">
        <v>34</v>
      </c>
      <c r="R46" s="6">
        <v>33</v>
      </c>
      <c r="S46" s="6">
        <v>33</v>
      </c>
      <c r="T46" s="6">
        <v>32</v>
      </c>
      <c r="U46" s="6">
        <v>31</v>
      </c>
      <c r="V46" s="6">
        <v>32</v>
      </c>
      <c r="W46" s="91">
        <v>33</v>
      </c>
      <c r="X46" s="6">
        <v>33</v>
      </c>
      <c r="Y46" s="11">
        <v>34</v>
      </c>
      <c r="AA46" s="7">
        <v>6</v>
      </c>
      <c r="AB46" s="6">
        <v>7</v>
      </c>
      <c r="AC46" s="6">
        <v>7</v>
      </c>
      <c r="AD46" s="6">
        <v>7</v>
      </c>
      <c r="AE46" s="6">
        <v>8</v>
      </c>
      <c r="AF46" s="6">
        <v>9</v>
      </c>
      <c r="AG46" s="83">
        <v>8</v>
      </c>
      <c r="AH46" s="90">
        <v>10</v>
      </c>
      <c r="AI46" s="6">
        <v>10</v>
      </c>
      <c r="AJ46" s="11">
        <v>9</v>
      </c>
      <c r="AL46" s="7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83">
        <v>0</v>
      </c>
      <c r="AS46" s="90">
        <v>0</v>
      </c>
      <c r="AT46" s="6">
        <v>0</v>
      </c>
      <c r="AU46" s="11">
        <v>0</v>
      </c>
      <c r="AW46" s="7">
        <f t="shared" si="14"/>
        <v>42</v>
      </c>
      <c r="AX46" s="6">
        <f t="shared" si="15"/>
        <v>41</v>
      </c>
      <c r="AY46" s="6">
        <f t="shared" si="16"/>
        <v>40</v>
      </c>
      <c r="AZ46" s="6">
        <f t="shared" si="17"/>
        <v>40</v>
      </c>
      <c r="BA46" s="6">
        <f t="shared" si="18"/>
        <v>40</v>
      </c>
      <c r="BB46" s="6">
        <f t="shared" si="19"/>
        <v>40</v>
      </c>
      <c r="BC46" s="6">
        <f t="shared" si="20"/>
        <v>40</v>
      </c>
      <c r="BD46" s="6">
        <f t="shared" si="21"/>
        <v>43</v>
      </c>
      <c r="BE46" s="6">
        <f t="shared" si="22"/>
        <v>43</v>
      </c>
      <c r="BF46" s="8">
        <f t="shared" si="13"/>
        <v>43</v>
      </c>
      <c r="BH46" s="5" t="s">
        <v>52</v>
      </c>
      <c r="BI46" s="7">
        <v>48</v>
      </c>
      <c r="BJ46" s="6">
        <v>48</v>
      </c>
      <c r="BK46" s="6">
        <v>42</v>
      </c>
      <c r="BL46" s="6">
        <v>42</v>
      </c>
      <c r="BM46" s="6">
        <v>43</v>
      </c>
      <c r="BN46" s="6">
        <v>43</v>
      </c>
      <c r="BO46" s="6">
        <v>46</v>
      </c>
      <c r="BP46" s="6">
        <v>46</v>
      </c>
      <c r="BQ46" s="6">
        <v>46</v>
      </c>
      <c r="BR46" s="8">
        <v>46</v>
      </c>
      <c r="BT46" s="112">
        <f t="shared" si="2"/>
        <v>0.875</v>
      </c>
      <c r="BU46" s="113">
        <f t="shared" si="3"/>
        <v>0.85416666666666663</v>
      </c>
      <c r="BV46" s="113">
        <f t="shared" si="4"/>
        <v>0.95238095238095233</v>
      </c>
      <c r="BW46" s="113">
        <f t="shared" si="5"/>
        <v>0.95238095238095233</v>
      </c>
      <c r="BX46" s="113">
        <f t="shared" si="6"/>
        <v>0.93023255813953487</v>
      </c>
      <c r="BY46" s="113">
        <f t="shared" si="7"/>
        <v>0.93023255813953487</v>
      </c>
      <c r="BZ46" s="113">
        <f t="shared" si="8"/>
        <v>0.86956521739130432</v>
      </c>
      <c r="CA46" s="113">
        <f t="shared" si="9"/>
        <v>0.93478260869565222</v>
      </c>
      <c r="CB46" s="113">
        <f t="shared" si="10"/>
        <v>0.93478260869565222</v>
      </c>
      <c r="CC46" s="114">
        <f t="shared" si="11"/>
        <v>0.93478260869565222</v>
      </c>
    </row>
    <row r="47" spans="1:81" x14ac:dyDescent="0.25">
      <c r="A47" s="5" t="s">
        <v>53</v>
      </c>
      <c r="B47" s="2">
        <v>751065</v>
      </c>
      <c r="C47" s="7">
        <v>378</v>
      </c>
      <c r="D47" s="7">
        <v>351</v>
      </c>
      <c r="E47" s="7">
        <v>343</v>
      </c>
      <c r="F47" s="120">
        <v>354</v>
      </c>
      <c r="G47" s="6">
        <v>371</v>
      </c>
      <c r="H47" s="6">
        <v>374</v>
      </c>
      <c r="I47" s="6">
        <v>399</v>
      </c>
      <c r="J47" s="6">
        <v>379</v>
      </c>
      <c r="K47" s="6">
        <v>382</v>
      </c>
      <c r="L47" s="6">
        <v>372</v>
      </c>
      <c r="M47" s="83">
        <f t="shared" si="12"/>
        <v>-6</v>
      </c>
      <c r="N47" s="130">
        <f t="shared" si="0"/>
        <v>-1.5873015873015872E-2</v>
      </c>
      <c r="P47" s="7">
        <v>19</v>
      </c>
      <c r="Q47" s="6">
        <v>19</v>
      </c>
      <c r="R47" s="6">
        <v>19</v>
      </c>
      <c r="S47" s="6">
        <v>18</v>
      </c>
      <c r="T47" s="6">
        <v>19</v>
      </c>
      <c r="U47" s="6">
        <v>19</v>
      </c>
      <c r="V47" s="6">
        <v>19</v>
      </c>
      <c r="W47" s="91">
        <v>18</v>
      </c>
      <c r="X47" s="6">
        <v>20</v>
      </c>
      <c r="Y47" s="11">
        <v>19</v>
      </c>
      <c r="AA47" s="7">
        <v>7</v>
      </c>
      <c r="AB47" s="6">
        <v>7</v>
      </c>
      <c r="AC47" s="6">
        <v>8</v>
      </c>
      <c r="AD47" s="6">
        <v>8</v>
      </c>
      <c r="AE47" s="6">
        <v>8</v>
      </c>
      <c r="AF47" s="6">
        <v>8</v>
      </c>
      <c r="AG47" s="83">
        <v>9</v>
      </c>
      <c r="AH47" s="90">
        <v>10</v>
      </c>
      <c r="AI47" s="6">
        <v>11</v>
      </c>
      <c r="AJ47" s="11">
        <v>12</v>
      </c>
      <c r="AL47" s="7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83">
        <v>3</v>
      </c>
      <c r="AS47" s="90">
        <v>3</v>
      </c>
      <c r="AT47" s="6">
        <v>0</v>
      </c>
      <c r="AU47" s="11">
        <v>0</v>
      </c>
      <c r="AW47" s="7">
        <f t="shared" si="14"/>
        <v>26</v>
      </c>
      <c r="AX47" s="6">
        <f t="shared" si="15"/>
        <v>26</v>
      </c>
      <c r="AY47" s="6">
        <f t="shared" si="16"/>
        <v>27</v>
      </c>
      <c r="AZ47" s="6">
        <f t="shared" si="17"/>
        <v>26</v>
      </c>
      <c r="BA47" s="6">
        <f t="shared" si="18"/>
        <v>27</v>
      </c>
      <c r="BB47" s="6">
        <f t="shared" si="19"/>
        <v>27</v>
      </c>
      <c r="BC47" s="6">
        <f t="shared" si="20"/>
        <v>31</v>
      </c>
      <c r="BD47" s="6">
        <f t="shared" si="21"/>
        <v>31</v>
      </c>
      <c r="BE47" s="6">
        <f t="shared" si="22"/>
        <v>31</v>
      </c>
      <c r="BF47" s="8">
        <f t="shared" si="13"/>
        <v>31</v>
      </c>
      <c r="BH47" s="5" t="s">
        <v>53</v>
      </c>
      <c r="BI47" s="7">
        <v>33</v>
      </c>
      <c r="BJ47" s="6">
        <v>30</v>
      </c>
      <c r="BK47" s="6">
        <v>30</v>
      </c>
      <c r="BL47" s="6">
        <v>30</v>
      </c>
      <c r="BM47" s="6">
        <v>30</v>
      </c>
      <c r="BN47" s="6">
        <v>30</v>
      </c>
      <c r="BO47" s="6">
        <v>31</v>
      </c>
      <c r="BP47" s="6">
        <v>31</v>
      </c>
      <c r="BQ47" s="6">
        <v>31</v>
      </c>
      <c r="BR47" s="8">
        <v>31</v>
      </c>
      <c r="BT47" s="112">
        <f t="shared" si="2"/>
        <v>0.78787878787878785</v>
      </c>
      <c r="BU47" s="113">
        <f t="shared" si="3"/>
        <v>0.8666666666666667</v>
      </c>
      <c r="BV47" s="113">
        <f t="shared" si="4"/>
        <v>0.9</v>
      </c>
      <c r="BW47" s="113">
        <f t="shared" si="5"/>
        <v>0.8666666666666667</v>
      </c>
      <c r="BX47" s="113">
        <f t="shared" si="6"/>
        <v>0.9</v>
      </c>
      <c r="BY47" s="113">
        <f t="shared" si="7"/>
        <v>0.9</v>
      </c>
      <c r="BZ47" s="113">
        <f t="shared" si="8"/>
        <v>1</v>
      </c>
      <c r="CA47" s="113">
        <f t="shared" si="9"/>
        <v>1</v>
      </c>
      <c r="CB47" s="113">
        <f t="shared" si="10"/>
        <v>1</v>
      </c>
      <c r="CC47" s="114">
        <f t="shared" si="11"/>
        <v>1</v>
      </c>
    </row>
    <row r="48" spans="1:81" x14ac:dyDescent="0.25">
      <c r="A48" s="1" t="s">
        <v>54</v>
      </c>
      <c r="B48" s="85">
        <v>751066</v>
      </c>
      <c r="C48" s="119">
        <v>658</v>
      </c>
      <c r="D48" s="119">
        <v>652</v>
      </c>
      <c r="E48" s="119">
        <v>632</v>
      </c>
      <c r="F48" s="129">
        <v>606</v>
      </c>
      <c r="G48" s="6">
        <v>557</v>
      </c>
      <c r="H48" s="6">
        <v>500</v>
      </c>
      <c r="I48" s="6">
        <v>480</v>
      </c>
      <c r="J48" s="83">
        <v>457</v>
      </c>
      <c r="K48" s="6">
        <v>443</v>
      </c>
      <c r="L48" s="6">
        <v>468</v>
      </c>
      <c r="M48" s="83">
        <f t="shared" si="12"/>
        <v>-190</v>
      </c>
      <c r="N48" s="130">
        <f t="shared" si="0"/>
        <v>-0.28875379939209728</v>
      </c>
      <c r="P48" s="7">
        <v>30</v>
      </c>
      <c r="Q48" s="6">
        <v>30</v>
      </c>
      <c r="R48" s="6">
        <v>29</v>
      </c>
      <c r="S48" s="6">
        <v>27</v>
      </c>
      <c r="T48" s="6">
        <v>24</v>
      </c>
      <c r="U48" s="6">
        <v>23</v>
      </c>
      <c r="V48" s="97">
        <v>21</v>
      </c>
      <c r="W48" s="84">
        <v>21</v>
      </c>
      <c r="X48" s="97">
        <v>21</v>
      </c>
      <c r="Y48" s="86">
        <v>22</v>
      </c>
      <c r="AA48" s="119">
        <v>0</v>
      </c>
      <c r="AB48" s="97">
        <v>0</v>
      </c>
      <c r="AC48" s="97">
        <v>2</v>
      </c>
      <c r="AD48" s="97">
        <v>4</v>
      </c>
      <c r="AE48" s="97">
        <v>6</v>
      </c>
      <c r="AF48" s="97">
        <v>7</v>
      </c>
      <c r="AG48" s="132">
        <v>8</v>
      </c>
      <c r="AH48" s="133">
        <v>10</v>
      </c>
      <c r="AI48" s="97">
        <v>10</v>
      </c>
      <c r="AJ48" s="86">
        <v>10</v>
      </c>
      <c r="AL48" s="119">
        <v>0</v>
      </c>
      <c r="AM48" s="97">
        <v>0</v>
      </c>
      <c r="AN48" s="97">
        <v>0</v>
      </c>
      <c r="AO48" s="97">
        <v>0</v>
      </c>
      <c r="AP48" s="97">
        <v>0</v>
      </c>
      <c r="AQ48" s="97">
        <v>0</v>
      </c>
      <c r="AR48" s="132">
        <v>0</v>
      </c>
      <c r="AS48" s="133">
        <v>0</v>
      </c>
      <c r="AT48" s="97">
        <v>0</v>
      </c>
      <c r="AU48" s="86">
        <v>0</v>
      </c>
      <c r="AW48" s="119">
        <f t="shared" si="14"/>
        <v>30</v>
      </c>
      <c r="AX48" s="97">
        <f t="shared" si="15"/>
        <v>30</v>
      </c>
      <c r="AY48" s="97">
        <f t="shared" si="16"/>
        <v>31</v>
      </c>
      <c r="AZ48" s="97">
        <f t="shared" si="17"/>
        <v>31</v>
      </c>
      <c r="BA48" s="97">
        <f t="shared" si="18"/>
        <v>30</v>
      </c>
      <c r="BB48" s="97">
        <f t="shared" si="19"/>
        <v>30</v>
      </c>
      <c r="BC48" s="97">
        <f t="shared" si="20"/>
        <v>29</v>
      </c>
      <c r="BD48" s="97">
        <f t="shared" si="21"/>
        <v>31</v>
      </c>
      <c r="BE48" s="97">
        <f t="shared" si="22"/>
        <v>31</v>
      </c>
      <c r="BF48" s="136">
        <f t="shared" si="13"/>
        <v>32</v>
      </c>
      <c r="BH48" s="1" t="s">
        <v>54</v>
      </c>
      <c r="BI48" s="119">
        <v>27</v>
      </c>
      <c r="BJ48" s="97">
        <v>30</v>
      </c>
      <c r="BK48" s="97">
        <v>30</v>
      </c>
      <c r="BL48" s="97">
        <v>30</v>
      </c>
      <c r="BM48" s="97">
        <v>30</v>
      </c>
      <c r="BN48" s="97">
        <v>30</v>
      </c>
      <c r="BO48" s="97">
        <v>30</v>
      </c>
      <c r="BP48" s="97">
        <v>30</v>
      </c>
      <c r="BQ48" s="97">
        <v>30</v>
      </c>
      <c r="BR48" s="136">
        <v>30</v>
      </c>
      <c r="BT48" s="115">
        <f t="shared" si="2"/>
        <v>1.1111111111111112</v>
      </c>
      <c r="BU48" s="116">
        <f t="shared" si="3"/>
        <v>1</v>
      </c>
      <c r="BV48" s="116">
        <f t="shared" si="4"/>
        <v>1.0333333333333334</v>
      </c>
      <c r="BW48" s="116">
        <f t="shared" si="5"/>
        <v>1.0333333333333334</v>
      </c>
      <c r="BX48" s="116">
        <f t="shared" si="6"/>
        <v>1</v>
      </c>
      <c r="BY48" s="116">
        <f t="shared" si="7"/>
        <v>1</v>
      </c>
      <c r="BZ48" s="116">
        <f t="shared" si="8"/>
        <v>0.96666666666666667</v>
      </c>
      <c r="CA48" s="116">
        <f t="shared" si="9"/>
        <v>1.0333333333333334</v>
      </c>
      <c r="CB48" s="116">
        <f t="shared" si="10"/>
        <v>1.0333333333333334</v>
      </c>
      <c r="CC48" s="117">
        <f t="shared" si="11"/>
        <v>1.0666666666666667</v>
      </c>
    </row>
    <row r="49" spans="1:84" s="9" customFormat="1" x14ac:dyDescent="0.25">
      <c r="A49" s="88"/>
      <c r="B49" s="87" t="s">
        <v>55</v>
      </c>
      <c r="C49" s="95">
        <f>SUM(C4:C48)</f>
        <v>26941</v>
      </c>
      <c r="D49" s="95">
        <f t="shared" ref="D49:M49" si="23">SUM(D4:D48)</f>
        <v>26993</v>
      </c>
      <c r="E49" s="95">
        <f t="shared" si="23"/>
        <v>27378</v>
      </c>
      <c r="F49" s="95">
        <f t="shared" si="23"/>
        <v>27155</v>
      </c>
      <c r="G49" s="131">
        <f t="shared" si="23"/>
        <v>27221</v>
      </c>
      <c r="H49" s="131">
        <f t="shared" si="23"/>
        <v>27123</v>
      </c>
      <c r="I49" s="131">
        <f t="shared" si="23"/>
        <v>27163</v>
      </c>
      <c r="J49" s="131">
        <f t="shared" si="23"/>
        <v>27080</v>
      </c>
      <c r="K49" s="131">
        <f t="shared" si="23"/>
        <v>27273</v>
      </c>
      <c r="L49" s="131">
        <f t="shared" si="23"/>
        <v>27291</v>
      </c>
      <c r="M49" s="131">
        <f t="shared" si="23"/>
        <v>350</v>
      </c>
      <c r="N49" s="131">
        <f>AVERAGE(N4:N48)</f>
        <v>1.6103762626588615E-2</v>
      </c>
      <c r="P49" s="87">
        <f>SUM(P4:P48)</f>
        <v>1225</v>
      </c>
      <c r="Q49" s="88">
        <f t="shared" ref="Q49" si="24">SUM(Q4:Q48)</f>
        <v>1239</v>
      </c>
      <c r="R49" s="88">
        <f t="shared" ref="R49" si="25">SUM(R4:R48)</f>
        <v>1243</v>
      </c>
      <c r="S49" s="88">
        <f t="shared" ref="S49" si="26">SUM(S4:S48)</f>
        <v>1228</v>
      </c>
      <c r="T49" s="88">
        <f t="shared" ref="T49" si="27">SUM(T4:T48)</f>
        <v>1214</v>
      </c>
      <c r="U49" s="88">
        <v>1220</v>
      </c>
      <c r="V49" s="88">
        <f t="shared" ref="V49" si="28">SUM(V4:V48)</f>
        <v>1224</v>
      </c>
      <c r="W49" s="88">
        <f t="shared" ref="W49" si="29">SUM(W4:W48)</f>
        <v>1224</v>
      </c>
      <c r="X49" s="88">
        <f t="shared" ref="X49" si="30">SUM(X4:X48)</f>
        <v>1241</v>
      </c>
      <c r="Y49" s="89">
        <f t="shared" ref="Y49" si="31">SUM(Y4:Y48)</f>
        <v>1249</v>
      </c>
      <c r="AA49" s="135">
        <f t="shared" ref="AA49:AJ49" si="32">SUM(AA4:AA48)</f>
        <v>111</v>
      </c>
      <c r="AB49" s="135">
        <f t="shared" si="32"/>
        <v>118</v>
      </c>
      <c r="AC49" s="135">
        <f t="shared" si="32"/>
        <v>127</v>
      </c>
      <c r="AD49" s="135">
        <f t="shared" si="32"/>
        <v>133</v>
      </c>
      <c r="AE49" s="135">
        <f t="shared" si="32"/>
        <v>144</v>
      </c>
      <c r="AF49" s="135">
        <f t="shared" si="32"/>
        <v>156</v>
      </c>
      <c r="AG49" s="135">
        <f t="shared" si="32"/>
        <v>159</v>
      </c>
      <c r="AH49" s="135">
        <f t="shared" si="32"/>
        <v>168</v>
      </c>
      <c r="AI49" s="135">
        <f t="shared" si="32"/>
        <v>178</v>
      </c>
      <c r="AJ49" s="135">
        <f t="shared" si="32"/>
        <v>178</v>
      </c>
      <c r="AL49" s="134">
        <f>SUM(AL4:AL48)</f>
        <v>35</v>
      </c>
      <c r="AM49" s="135">
        <f t="shared" ref="AM49" si="33">SUM(AM4:AM48)</f>
        <v>38</v>
      </c>
      <c r="AN49" s="135">
        <f t="shared" ref="AN49" si="34">SUM(AN4:AN48)</f>
        <v>30</v>
      </c>
      <c r="AO49" s="134">
        <f>SUM(AO4:AO48)</f>
        <v>23</v>
      </c>
      <c r="AP49" s="135">
        <f t="shared" ref="AP49" si="35">SUM(AP4:AP48)</f>
        <v>24</v>
      </c>
      <c r="AQ49" s="135">
        <f t="shared" ref="AQ49" si="36">SUM(AQ4:AQ48)</f>
        <v>21</v>
      </c>
      <c r="AR49" s="135">
        <f t="shared" ref="AR49" si="37">SUM(AR4:AR48)</f>
        <v>50</v>
      </c>
      <c r="AS49" s="135">
        <f t="shared" ref="AS49" si="38">SUM(AS4:AS48)</f>
        <v>55</v>
      </c>
      <c r="AT49" s="135">
        <f t="shared" ref="AT49" si="39">SUM(AT4:AT48)</f>
        <v>43</v>
      </c>
      <c r="AU49" s="135">
        <f t="shared" ref="AU49" si="40">SUM(AU4:AU48)</f>
        <v>54</v>
      </c>
      <c r="AW49" s="135">
        <f>SUM(AW4:AW48)</f>
        <v>1371</v>
      </c>
      <c r="AX49" s="135">
        <f t="shared" ref="AX49" si="41">SUM(AX4:AX48)</f>
        <v>1395</v>
      </c>
      <c r="AY49" s="135">
        <f t="shared" ref="AY49" si="42">SUM(AY4:AY48)</f>
        <v>1400</v>
      </c>
      <c r="AZ49" s="135">
        <f t="shared" ref="AZ49" si="43">SUM(AZ4:AZ48)</f>
        <v>1384</v>
      </c>
      <c r="BA49" s="135">
        <f t="shared" ref="BA49" si="44">SUM(BA4:BA48)</f>
        <v>1382</v>
      </c>
      <c r="BB49" s="135">
        <f t="shared" ref="BB49" si="45">SUM(BB4:BB48)</f>
        <v>1397</v>
      </c>
      <c r="BC49" s="135">
        <f t="shared" ref="BC49" si="46">SUM(BC4:BC48)</f>
        <v>1433</v>
      </c>
      <c r="BD49" s="135">
        <f t="shared" ref="BD49" si="47">SUM(BD4:BD48)</f>
        <v>1447</v>
      </c>
      <c r="BE49" s="135">
        <f t="shared" ref="BE49" si="48">SUM(BE4:BE48)</f>
        <v>1462</v>
      </c>
      <c r="BF49" s="135">
        <f>SUM(BF4:BF48)</f>
        <v>1481</v>
      </c>
      <c r="BG49" s="9">
        <f>BF49-BA49</f>
        <v>99</v>
      </c>
      <c r="BH49" s="135"/>
      <c r="BI49" s="135">
        <f>SUM(BI4:BI48)</f>
        <v>1526</v>
      </c>
      <c r="BJ49" s="135">
        <f t="shared" ref="BJ49" si="49">SUM(BJ4:BJ48)</f>
        <v>1521</v>
      </c>
      <c r="BK49" s="135">
        <f t="shared" ref="BK49" si="50">SUM(BK4:BK48)</f>
        <v>1509</v>
      </c>
      <c r="BL49" s="135">
        <f t="shared" ref="BL49" si="51">SUM(BL4:BL48)</f>
        <v>1509</v>
      </c>
      <c r="BM49" s="135">
        <f t="shared" ref="BM49" si="52">SUM(BM4:BM48)</f>
        <v>1477</v>
      </c>
      <c r="BN49" s="135">
        <f t="shared" ref="BN49" si="53">SUM(BN4:BN48)</f>
        <v>1469</v>
      </c>
      <c r="BO49" s="135">
        <f t="shared" ref="BO49" si="54">SUM(BO4:BO48)</f>
        <v>1496</v>
      </c>
      <c r="BP49" s="135">
        <f t="shared" ref="BP49" si="55">SUM(BP4:BP48)</f>
        <v>1504</v>
      </c>
      <c r="BQ49" s="135">
        <f t="shared" ref="BQ49" si="56">SUM(BQ4:BQ48)</f>
        <v>1514</v>
      </c>
      <c r="BR49" s="135">
        <f t="shared" ref="BR49" si="57">SUM(BR4:BR48)</f>
        <v>1508</v>
      </c>
      <c r="BT49" s="113">
        <f>AVERAGE(BT4:BT48)</f>
        <v>0.91502882915545714</v>
      </c>
      <c r="BU49" s="113">
        <f t="shared" ref="BU49:CC49" si="58">AVERAGE(BU4:BU48)</f>
        <v>0.9333571099338217</v>
      </c>
      <c r="BV49" s="113">
        <f t="shared" si="58"/>
        <v>0.94039301935696984</v>
      </c>
      <c r="BW49" s="113">
        <f t="shared" si="58"/>
        <v>0.92821567832300422</v>
      </c>
      <c r="BX49" s="113">
        <f t="shared" si="58"/>
        <v>0.94435040494493749</v>
      </c>
      <c r="BY49" s="113">
        <f t="shared" si="58"/>
        <v>0.95753251293971209</v>
      </c>
      <c r="BZ49" s="113">
        <f t="shared" si="58"/>
        <v>0.96558222970477536</v>
      </c>
      <c r="CA49" s="113">
        <f t="shared" si="58"/>
        <v>0.96723619469018329</v>
      </c>
      <c r="CB49" s="113">
        <f t="shared" si="58"/>
        <v>0.97376998985399765</v>
      </c>
      <c r="CC49" s="113">
        <f t="shared" si="58"/>
        <v>0.99112812657840554</v>
      </c>
      <c r="CD49" s="107"/>
      <c r="CE49" s="107"/>
      <c r="CF49" s="107"/>
    </row>
    <row r="50" spans="1:84" s="9" customFormat="1" x14ac:dyDescent="0.25">
      <c r="A50" s="14" t="s">
        <v>56</v>
      </c>
      <c r="B50" s="9" t="s">
        <v>56</v>
      </c>
      <c r="AW50" s="9">
        <f>AW49-AW4</f>
        <v>1332</v>
      </c>
      <c r="AX50" s="9">
        <f t="shared" ref="AX50:BF50" si="59">AX49-AX4</f>
        <v>1358</v>
      </c>
      <c r="AY50" s="9">
        <f t="shared" si="59"/>
        <v>1365</v>
      </c>
      <c r="AZ50" s="9">
        <f t="shared" si="59"/>
        <v>1351</v>
      </c>
      <c r="BA50" s="9">
        <f t="shared" si="59"/>
        <v>1355</v>
      </c>
      <c r="BB50" s="9">
        <f t="shared" si="59"/>
        <v>1374</v>
      </c>
      <c r="BC50" s="9">
        <f t="shared" si="59"/>
        <v>1412</v>
      </c>
      <c r="BD50" s="9">
        <f t="shared" si="59"/>
        <v>1427</v>
      </c>
      <c r="BE50" s="9">
        <f t="shared" si="59"/>
        <v>1446</v>
      </c>
      <c r="BF50" s="9">
        <f t="shared" si="59"/>
        <v>1466</v>
      </c>
      <c r="BH50" s="9" t="s">
        <v>56</v>
      </c>
      <c r="CD50" s="107"/>
      <c r="CE50" s="107"/>
      <c r="CF50" s="107"/>
    </row>
    <row r="51" spans="1:84" s="9" customFormat="1" x14ac:dyDescent="0.25">
      <c r="CD51" s="107"/>
      <c r="CE51" s="107"/>
      <c r="CF51" s="107"/>
    </row>
    <row r="52" spans="1:84" s="9" customFormat="1" x14ac:dyDescent="0.25">
      <c r="CD52" s="107"/>
      <c r="CE52" s="107"/>
      <c r="CF52" s="107"/>
    </row>
    <row r="53" spans="1:84" s="9" customFormat="1" x14ac:dyDescent="0.25">
      <c r="CD53" s="107"/>
      <c r="CE53" s="107"/>
      <c r="CF53" s="107"/>
    </row>
    <row r="54" spans="1:84" s="9" customFormat="1" x14ac:dyDescent="0.25">
      <c r="CD54" s="107"/>
      <c r="CE54" s="107"/>
      <c r="CF54" s="107"/>
    </row>
    <row r="55" spans="1:84" s="9" customFormat="1" x14ac:dyDescent="0.25">
      <c r="CD55" s="107"/>
      <c r="CE55" s="107"/>
      <c r="CF55" s="107"/>
    </row>
    <row r="56" spans="1:84" s="9" customFormat="1" x14ac:dyDescent="0.25">
      <c r="CD56" s="107"/>
      <c r="CE56" s="107"/>
      <c r="CF56" s="107"/>
    </row>
    <row r="57" spans="1:84" s="9" customFormat="1" x14ac:dyDescent="0.25">
      <c r="CD57" s="107"/>
      <c r="CE57" s="107"/>
      <c r="CF57" s="107"/>
    </row>
    <row r="58" spans="1:84" s="9" customFormat="1" x14ac:dyDescent="0.25">
      <c r="CD58" s="107"/>
      <c r="CE58" s="107"/>
      <c r="CF58" s="107"/>
    </row>
    <row r="59" spans="1:84" s="9" customFormat="1" x14ac:dyDescent="0.25">
      <c r="CD59" s="107"/>
      <c r="CE59" s="107"/>
      <c r="CF59" s="107"/>
    </row>
    <row r="60" spans="1:84" s="9" customFormat="1" x14ac:dyDescent="0.25">
      <c r="CD60" s="107"/>
      <c r="CE60" s="107"/>
      <c r="CF60" s="107"/>
    </row>
    <row r="61" spans="1:84" s="9" customFormat="1" x14ac:dyDescent="0.25">
      <c r="CD61" s="107"/>
      <c r="CE61" s="107"/>
      <c r="CF61" s="107"/>
    </row>
    <row r="62" spans="1:84" s="9" customFormat="1" x14ac:dyDescent="0.25">
      <c r="CD62" s="107"/>
      <c r="CE62" s="107"/>
      <c r="CF62" s="107"/>
    </row>
    <row r="63" spans="1:84" s="9" customFormat="1" x14ac:dyDescent="0.25">
      <c r="CD63" s="107"/>
      <c r="CE63" s="107"/>
      <c r="CF63" s="107"/>
    </row>
    <row r="64" spans="1:84" s="9" customFormat="1" x14ac:dyDescent="0.25">
      <c r="CD64" s="107"/>
      <c r="CE64" s="107"/>
      <c r="CF64" s="107"/>
    </row>
    <row r="65" spans="82:84" s="9" customFormat="1" x14ac:dyDescent="0.25">
      <c r="CD65" s="107"/>
      <c r="CE65" s="107"/>
      <c r="CF65" s="107"/>
    </row>
    <row r="66" spans="82:84" s="9" customFormat="1" x14ac:dyDescent="0.25">
      <c r="CD66" s="107"/>
      <c r="CE66" s="107"/>
      <c r="CF66" s="107"/>
    </row>
    <row r="67" spans="82:84" s="9" customFormat="1" x14ac:dyDescent="0.25">
      <c r="CD67" s="107"/>
      <c r="CE67" s="107"/>
      <c r="CF67" s="107"/>
    </row>
    <row r="68" spans="82:84" s="9" customFormat="1" x14ac:dyDescent="0.25">
      <c r="CD68" s="107"/>
      <c r="CE68" s="107"/>
      <c r="CF68" s="107"/>
    </row>
    <row r="69" spans="82:84" s="9" customFormat="1" x14ac:dyDescent="0.25">
      <c r="CD69" s="107"/>
      <c r="CE69" s="107"/>
      <c r="CF69" s="107"/>
    </row>
    <row r="70" spans="82:84" s="9" customFormat="1" x14ac:dyDescent="0.25">
      <c r="CD70" s="107"/>
      <c r="CE70" s="107"/>
      <c r="CF70" s="107"/>
    </row>
    <row r="71" spans="82:84" s="9" customFormat="1" x14ac:dyDescent="0.25">
      <c r="CD71" s="107"/>
      <c r="CE71" s="107"/>
      <c r="CF71" s="107"/>
    </row>
    <row r="72" spans="82:84" s="9" customFormat="1" x14ac:dyDescent="0.25">
      <c r="CD72" s="107"/>
      <c r="CE72" s="107"/>
      <c r="CF72" s="107"/>
    </row>
    <row r="73" spans="82:84" s="9" customFormat="1" x14ac:dyDescent="0.25">
      <c r="CD73" s="107"/>
      <c r="CE73" s="107"/>
      <c r="CF73" s="107"/>
    </row>
    <row r="74" spans="82:84" s="9" customFormat="1" x14ac:dyDescent="0.25">
      <c r="CD74" s="107"/>
      <c r="CE74" s="107"/>
      <c r="CF74" s="107"/>
    </row>
    <row r="75" spans="82:84" s="9" customFormat="1" x14ac:dyDescent="0.25">
      <c r="CD75" s="107"/>
      <c r="CE75" s="107"/>
      <c r="CF75" s="107"/>
    </row>
    <row r="76" spans="82:84" s="9" customFormat="1" x14ac:dyDescent="0.25">
      <c r="CD76" s="107"/>
      <c r="CE76" s="107"/>
      <c r="CF76" s="107"/>
    </row>
    <row r="77" spans="82:84" s="9" customFormat="1" x14ac:dyDescent="0.25">
      <c r="CD77" s="107"/>
      <c r="CE77" s="107"/>
      <c r="CF77" s="107"/>
    </row>
    <row r="78" spans="82:84" s="9" customFormat="1" x14ac:dyDescent="0.25">
      <c r="CD78" s="107"/>
      <c r="CE78" s="107"/>
      <c r="CF78" s="107"/>
    </row>
    <row r="79" spans="82:84" s="9" customFormat="1" x14ac:dyDescent="0.25">
      <c r="CD79" s="107"/>
      <c r="CE79" s="107"/>
      <c r="CF79" s="107"/>
    </row>
    <row r="80" spans="82:84" s="9" customFormat="1" x14ac:dyDescent="0.25">
      <c r="CD80" s="107"/>
      <c r="CE80" s="107"/>
      <c r="CF80" s="107"/>
    </row>
    <row r="81" spans="82:84" s="9" customFormat="1" x14ac:dyDescent="0.25">
      <c r="CD81" s="107"/>
      <c r="CE81" s="107"/>
      <c r="CF81" s="107"/>
    </row>
    <row r="82" spans="82:84" s="9" customFormat="1" x14ac:dyDescent="0.25">
      <c r="CD82" s="107"/>
      <c r="CE82" s="107"/>
      <c r="CF82" s="107"/>
    </row>
    <row r="83" spans="82:84" s="9" customFormat="1" x14ac:dyDescent="0.25">
      <c r="CD83" s="107"/>
      <c r="CE83" s="107"/>
      <c r="CF83" s="107"/>
    </row>
    <row r="84" spans="82:84" s="9" customFormat="1" x14ac:dyDescent="0.25">
      <c r="CD84" s="107"/>
      <c r="CE84" s="107"/>
      <c r="CF84" s="107"/>
    </row>
    <row r="85" spans="82:84" s="9" customFormat="1" x14ac:dyDescent="0.25">
      <c r="CD85" s="107"/>
      <c r="CE85" s="107"/>
      <c r="CF85" s="107"/>
    </row>
    <row r="86" spans="82:84" s="9" customFormat="1" x14ac:dyDescent="0.25">
      <c r="CD86" s="107"/>
      <c r="CE86" s="107"/>
      <c r="CF86" s="107"/>
    </row>
    <row r="87" spans="82:84" s="9" customFormat="1" x14ac:dyDescent="0.25">
      <c r="CD87" s="107"/>
      <c r="CE87" s="107"/>
      <c r="CF87" s="107"/>
    </row>
    <row r="88" spans="82:84" s="9" customFormat="1" x14ac:dyDescent="0.25">
      <c r="CD88" s="107"/>
      <c r="CE88" s="107"/>
      <c r="CF88" s="107"/>
    </row>
    <row r="89" spans="82:84" s="9" customFormat="1" x14ac:dyDescent="0.25">
      <c r="CD89" s="107"/>
      <c r="CE89" s="107"/>
      <c r="CF89" s="107"/>
    </row>
    <row r="90" spans="82:84" s="9" customFormat="1" x14ac:dyDescent="0.25">
      <c r="CD90" s="107"/>
      <c r="CE90" s="107"/>
      <c r="CF90" s="107"/>
    </row>
    <row r="91" spans="82:84" s="9" customFormat="1" x14ac:dyDescent="0.25">
      <c r="CD91" s="107"/>
      <c r="CE91" s="107"/>
      <c r="CF91" s="107"/>
    </row>
    <row r="92" spans="82:84" s="9" customFormat="1" x14ac:dyDescent="0.25">
      <c r="CD92" s="107"/>
      <c r="CE92" s="107"/>
      <c r="CF92" s="107"/>
    </row>
    <row r="93" spans="82:84" s="9" customFormat="1" x14ac:dyDescent="0.25">
      <c r="CD93" s="107"/>
      <c r="CE93" s="107"/>
      <c r="CF93" s="107"/>
    </row>
    <row r="94" spans="82:84" s="9" customFormat="1" x14ac:dyDescent="0.25">
      <c r="CD94" s="107"/>
      <c r="CE94" s="107"/>
      <c r="CF94" s="107"/>
    </row>
    <row r="95" spans="82:84" s="9" customFormat="1" x14ac:dyDescent="0.25">
      <c r="CD95" s="107"/>
      <c r="CE95" s="107"/>
      <c r="CF95" s="107"/>
    </row>
    <row r="96" spans="82:84" s="9" customFormat="1" x14ac:dyDescent="0.25">
      <c r="CD96" s="107"/>
      <c r="CE96" s="107"/>
      <c r="CF96" s="107"/>
    </row>
    <row r="97" spans="82:84" s="9" customFormat="1" x14ac:dyDescent="0.25">
      <c r="CD97" s="107"/>
      <c r="CE97" s="107"/>
      <c r="CF97" s="107"/>
    </row>
    <row r="98" spans="82:84" s="9" customFormat="1" x14ac:dyDescent="0.25">
      <c r="CD98" s="107"/>
      <c r="CE98" s="107"/>
      <c r="CF98" s="107"/>
    </row>
    <row r="99" spans="82:84" s="9" customFormat="1" x14ac:dyDescent="0.25">
      <c r="CD99" s="107"/>
      <c r="CE99" s="107"/>
      <c r="CF99" s="107"/>
    </row>
    <row r="100" spans="82:84" s="9" customFormat="1" x14ac:dyDescent="0.25">
      <c r="CD100" s="107"/>
      <c r="CE100" s="107"/>
      <c r="CF100" s="107"/>
    </row>
    <row r="101" spans="82:84" s="9" customFormat="1" x14ac:dyDescent="0.25">
      <c r="CD101" s="107"/>
      <c r="CE101" s="107"/>
      <c r="CF101" s="107"/>
    </row>
    <row r="102" spans="82:84" s="9" customFormat="1" x14ac:dyDescent="0.25">
      <c r="CD102" s="107"/>
      <c r="CE102" s="107"/>
      <c r="CF102" s="107"/>
    </row>
    <row r="103" spans="82:84" s="9" customFormat="1" x14ac:dyDescent="0.25">
      <c r="CD103" s="107"/>
      <c r="CE103" s="107"/>
      <c r="CF103" s="107"/>
    </row>
    <row r="104" spans="82:84" s="9" customFormat="1" x14ac:dyDescent="0.25">
      <c r="CD104" s="107"/>
      <c r="CE104" s="107"/>
      <c r="CF104" s="107"/>
    </row>
    <row r="105" spans="82:84" s="9" customFormat="1" x14ac:dyDescent="0.25">
      <c r="CD105" s="107"/>
      <c r="CE105" s="107"/>
      <c r="CF105" s="107"/>
    </row>
    <row r="106" spans="82:84" s="9" customFormat="1" x14ac:dyDescent="0.25">
      <c r="CD106" s="107"/>
      <c r="CE106" s="107"/>
      <c r="CF106" s="107"/>
    </row>
    <row r="107" spans="82:84" s="9" customFormat="1" x14ac:dyDescent="0.25">
      <c r="CD107" s="107"/>
      <c r="CE107" s="107"/>
      <c r="CF107" s="107"/>
    </row>
    <row r="108" spans="82:84" s="9" customFormat="1" x14ac:dyDescent="0.25">
      <c r="CD108" s="107"/>
      <c r="CE108" s="107"/>
      <c r="CF108" s="107"/>
    </row>
    <row r="109" spans="82:84" s="9" customFormat="1" x14ac:dyDescent="0.25">
      <c r="CD109" s="107"/>
      <c r="CE109" s="107"/>
      <c r="CF109" s="107"/>
    </row>
    <row r="110" spans="82:84" s="9" customFormat="1" x14ac:dyDescent="0.25">
      <c r="CD110" s="107"/>
      <c r="CE110" s="107"/>
      <c r="CF110" s="107"/>
    </row>
    <row r="111" spans="82:84" s="9" customFormat="1" x14ac:dyDescent="0.25">
      <c r="CD111" s="107"/>
      <c r="CE111" s="107"/>
      <c r="CF111" s="107"/>
    </row>
    <row r="112" spans="82:84" s="9" customFormat="1" x14ac:dyDescent="0.25">
      <c r="CD112" s="107"/>
      <c r="CE112" s="107"/>
      <c r="CF112" s="107"/>
    </row>
    <row r="113" spans="82:84" s="9" customFormat="1" x14ac:dyDescent="0.25">
      <c r="CD113" s="107"/>
      <c r="CE113" s="107"/>
      <c r="CF113" s="107"/>
    </row>
    <row r="114" spans="82:84" s="9" customFormat="1" x14ac:dyDescent="0.25">
      <c r="CD114" s="107"/>
      <c r="CE114" s="107"/>
      <c r="CF114" s="107"/>
    </row>
    <row r="115" spans="82:84" s="9" customFormat="1" x14ac:dyDescent="0.25">
      <c r="CD115" s="107"/>
      <c r="CE115" s="107"/>
      <c r="CF115" s="107"/>
    </row>
    <row r="116" spans="82:84" s="9" customFormat="1" x14ac:dyDescent="0.25">
      <c r="CD116" s="107"/>
      <c r="CE116" s="107"/>
      <c r="CF116" s="107"/>
    </row>
    <row r="117" spans="82:84" s="9" customFormat="1" x14ac:dyDescent="0.25">
      <c r="CD117" s="107"/>
      <c r="CE117" s="107"/>
      <c r="CF117" s="107"/>
    </row>
    <row r="118" spans="82:84" s="9" customFormat="1" x14ac:dyDescent="0.25">
      <c r="CD118" s="107"/>
      <c r="CE118" s="107"/>
      <c r="CF118" s="107"/>
    </row>
    <row r="119" spans="82:84" s="9" customFormat="1" x14ac:dyDescent="0.25">
      <c r="CD119" s="107"/>
      <c r="CE119" s="107"/>
      <c r="CF119" s="107"/>
    </row>
    <row r="120" spans="82:84" s="9" customFormat="1" x14ac:dyDescent="0.25">
      <c r="CD120" s="107"/>
      <c r="CE120" s="107"/>
      <c r="CF120" s="107"/>
    </row>
    <row r="121" spans="82:84" s="9" customFormat="1" x14ac:dyDescent="0.25">
      <c r="CD121" s="107"/>
      <c r="CE121" s="107"/>
      <c r="CF121" s="107"/>
    </row>
    <row r="122" spans="82:84" s="9" customFormat="1" x14ac:dyDescent="0.25">
      <c r="CD122" s="107"/>
      <c r="CE122" s="107"/>
      <c r="CF122" s="107"/>
    </row>
    <row r="123" spans="82:84" s="9" customFormat="1" x14ac:dyDescent="0.25">
      <c r="CD123" s="107"/>
      <c r="CE123" s="107"/>
      <c r="CF123" s="107"/>
    </row>
    <row r="124" spans="82:84" s="9" customFormat="1" x14ac:dyDescent="0.25">
      <c r="CD124" s="107"/>
      <c r="CE124" s="107"/>
      <c r="CF124" s="107"/>
    </row>
    <row r="125" spans="82:84" s="9" customFormat="1" x14ac:dyDescent="0.25">
      <c r="CD125" s="107"/>
      <c r="CE125" s="107"/>
      <c r="CF125" s="107"/>
    </row>
    <row r="126" spans="82:84" s="9" customFormat="1" x14ac:dyDescent="0.25">
      <c r="CD126" s="107"/>
      <c r="CE126" s="107"/>
      <c r="CF126" s="107"/>
    </row>
    <row r="127" spans="82:84" s="9" customFormat="1" x14ac:dyDescent="0.25">
      <c r="CD127" s="107"/>
      <c r="CE127" s="107"/>
      <c r="CF127" s="107"/>
    </row>
    <row r="128" spans="82:84" s="9" customFormat="1" x14ac:dyDescent="0.25">
      <c r="CD128" s="107"/>
      <c r="CE128" s="107"/>
      <c r="CF128" s="107"/>
    </row>
    <row r="129" spans="82:84" s="9" customFormat="1" x14ac:dyDescent="0.25">
      <c r="CD129" s="107"/>
      <c r="CE129" s="107"/>
      <c r="CF129" s="107"/>
    </row>
    <row r="130" spans="82:84" s="9" customFormat="1" x14ac:dyDescent="0.25">
      <c r="CD130" s="107"/>
      <c r="CE130" s="107"/>
      <c r="CF130" s="107"/>
    </row>
    <row r="131" spans="82:84" s="9" customFormat="1" x14ac:dyDescent="0.25">
      <c r="CD131" s="107"/>
      <c r="CE131" s="107"/>
      <c r="CF131" s="107"/>
    </row>
    <row r="132" spans="82:84" s="9" customFormat="1" x14ac:dyDescent="0.25">
      <c r="CD132" s="107"/>
      <c r="CE132" s="107"/>
      <c r="CF132" s="107"/>
    </row>
    <row r="133" spans="82:84" s="9" customFormat="1" x14ac:dyDescent="0.25">
      <c r="CD133" s="107"/>
      <c r="CE133" s="107"/>
      <c r="CF133" s="107"/>
    </row>
    <row r="134" spans="82:84" s="9" customFormat="1" x14ac:dyDescent="0.25">
      <c r="CD134" s="107"/>
      <c r="CE134" s="107"/>
      <c r="CF134" s="107"/>
    </row>
    <row r="135" spans="82:84" s="9" customFormat="1" x14ac:dyDescent="0.25">
      <c r="CD135" s="107"/>
      <c r="CE135" s="107"/>
      <c r="CF135" s="107"/>
    </row>
    <row r="136" spans="82:84" s="9" customFormat="1" x14ac:dyDescent="0.25">
      <c r="CD136" s="107"/>
      <c r="CE136" s="107"/>
      <c r="CF136" s="107"/>
    </row>
    <row r="137" spans="82:84" s="9" customFormat="1" x14ac:dyDescent="0.25">
      <c r="CD137" s="107"/>
      <c r="CE137" s="107"/>
      <c r="CF137" s="107"/>
    </row>
    <row r="138" spans="82:84" s="9" customFormat="1" x14ac:dyDescent="0.25">
      <c r="CD138" s="107"/>
      <c r="CE138" s="107"/>
      <c r="CF138" s="107"/>
    </row>
    <row r="139" spans="82:84" s="9" customFormat="1" x14ac:dyDescent="0.25">
      <c r="CD139" s="107"/>
      <c r="CE139" s="107"/>
      <c r="CF139" s="107"/>
    </row>
    <row r="140" spans="82:84" s="9" customFormat="1" x14ac:dyDescent="0.25">
      <c r="CD140" s="107"/>
      <c r="CE140" s="107"/>
      <c r="CF140" s="107"/>
    </row>
    <row r="141" spans="82:84" s="9" customFormat="1" x14ac:dyDescent="0.25">
      <c r="CD141" s="107"/>
      <c r="CE141" s="107"/>
      <c r="CF141" s="107"/>
    </row>
    <row r="142" spans="82:84" s="9" customFormat="1" x14ac:dyDescent="0.25">
      <c r="CD142" s="107"/>
      <c r="CE142" s="107"/>
      <c r="CF142" s="107"/>
    </row>
    <row r="143" spans="82:84" s="9" customFormat="1" x14ac:dyDescent="0.25">
      <c r="CD143" s="107"/>
      <c r="CE143" s="107"/>
      <c r="CF143" s="107"/>
    </row>
    <row r="144" spans="82:84" s="9" customFormat="1" x14ac:dyDescent="0.25">
      <c r="CD144" s="107"/>
      <c r="CE144" s="107"/>
      <c r="CF144" s="107"/>
    </row>
    <row r="145" spans="82:84" s="9" customFormat="1" x14ac:dyDescent="0.25">
      <c r="CD145" s="107"/>
      <c r="CE145" s="107"/>
      <c r="CF145" s="107"/>
    </row>
    <row r="146" spans="82:84" s="9" customFormat="1" x14ac:dyDescent="0.25">
      <c r="CD146" s="107"/>
      <c r="CE146" s="107"/>
      <c r="CF146" s="107"/>
    </row>
    <row r="147" spans="82:84" s="9" customFormat="1" x14ac:dyDescent="0.25">
      <c r="CD147" s="107"/>
      <c r="CE147" s="107"/>
      <c r="CF147" s="107"/>
    </row>
    <row r="148" spans="82:84" s="9" customFormat="1" x14ac:dyDescent="0.25">
      <c r="CD148" s="107"/>
      <c r="CE148" s="107"/>
      <c r="CF148" s="107"/>
    </row>
    <row r="149" spans="82:84" s="9" customFormat="1" x14ac:dyDescent="0.25">
      <c r="CD149" s="107"/>
      <c r="CE149" s="107"/>
      <c r="CF149" s="107"/>
    </row>
    <row r="150" spans="82:84" s="9" customFormat="1" x14ac:dyDescent="0.25">
      <c r="CD150" s="107"/>
      <c r="CE150" s="107"/>
      <c r="CF150" s="107"/>
    </row>
    <row r="151" spans="82:84" s="9" customFormat="1" x14ac:dyDescent="0.25">
      <c r="CD151" s="107"/>
      <c r="CE151" s="107"/>
      <c r="CF151" s="107"/>
    </row>
    <row r="152" spans="82:84" s="9" customFormat="1" x14ac:dyDescent="0.25">
      <c r="CD152" s="107"/>
      <c r="CE152" s="107"/>
      <c r="CF152" s="107"/>
    </row>
    <row r="153" spans="82:84" s="9" customFormat="1" x14ac:dyDescent="0.25">
      <c r="CD153" s="107"/>
      <c r="CE153" s="107"/>
      <c r="CF153" s="107"/>
    </row>
    <row r="154" spans="82:84" s="9" customFormat="1" x14ac:dyDescent="0.25">
      <c r="CD154" s="107"/>
      <c r="CE154" s="107"/>
      <c r="CF154" s="107"/>
    </row>
    <row r="155" spans="82:84" s="9" customFormat="1" x14ac:dyDescent="0.25">
      <c r="CD155" s="107"/>
      <c r="CE155" s="107"/>
      <c r="CF155" s="107"/>
    </row>
    <row r="156" spans="82:84" s="9" customFormat="1" x14ac:dyDescent="0.25">
      <c r="CD156" s="107"/>
      <c r="CE156" s="107"/>
      <c r="CF156" s="107"/>
    </row>
    <row r="157" spans="82:84" s="9" customFormat="1" x14ac:dyDescent="0.25">
      <c r="CD157" s="107"/>
      <c r="CE157" s="107"/>
      <c r="CF157" s="107"/>
    </row>
    <row r="158" spans="82:84" s="9" customFormat="1" x14ac:dyDescent="0.25">
      <c r="CD158" s="107"/>
      <c r="CE158" s="107"/>
      <c r="CF158" s="107"/>
    </row>
    <row r="159" spans="82:84" s="9" customFormat="1" x14ac:dyDescent="0.25">
      <c r="CD159" s="107"/>
      <c r="CE159" s="107"/>
      <c r="CF159" s="107"/>
    </row>
  </sheetData>
  <mergeCells count="6">
    <mergeCell ref="BT2:CC2"/>
    <mergeCell ref="C2:N2"/>
    <mergeCell ref="P2:Y2"/>
    <mergeCell ref="AL2:AU2"/>
    <mergeCell ref="AW2:BF2"/>
    <mergeCell ref="BI2:BR2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2FB55-3248-45E6-8030-A70A3BF01527}">
  <dimension ref="A1:AT74"/>
  <sheetViews>
    <sheetView topLeftCell="A6" workbookViewId="0">
      <selection activeCell="AV47" sqref="AV47"/>
    </sheetView>
  </sheetViews>
  <sheetFormatPr defaultColWidth="10.28515625" defaultRowHeight="15" x14ac:dyDescent="0.25"/>
  <cols>
    <col min="1" max="1" width="7.42578125" style="65" customWidth="1"/>
    <col min="2" max="2" width="12.42578125" style="13" customWidth="1"/>
    <col min="3" max="3" width="17.28515625" style="14" customWidth="1"/>
    <col min="4" max="19" width="7.28515625" style="14" hidden="1" customWidth="1"/>
    <col min="20" max="21" width="7.28515625" style="14" customWidth="1"/>
    <col min="22" max="22" width="7.28515625" style="82" customWidth="1"/>
    <col min="23" max="23" width="7.28515625" style="81" customWidth="1"/>
    <col min="24" max="25" width="7.28515625" style="14" customWidth="1"/>
    <col min="26" max="27" width="8.140625" style="14" customWidth="1"/>
    <col min="28" max="28" width="7.28515625" customWidth="1"/>
    <col min="29" max="29" width="7.28515625" style="14" bestFit="1" customWidth="1"/>
    <col min="30" max="30" width="18" style="14" hidden="1" customWidth="1"/>
    <col min="31" max="31" width="16.5703125" style="16" hidden="1" customWidth="1"/>
    <col min="32" max="32" width="15.7109375" style="14" hidden="1" customWidth="1"/>
    <col min="33" max="34" width="10.28515625" style="14" hidden="1" customWidth="1"/>
    <col min="35" max="35" width="10.28515625" hidden="1" customWidth="1"/>
    <col min="36" max="43" width="10.28515625" style="14" hidden="1" customWidth="1"/>
    <col min="44" max="44" width="0" hidden="1" customWidth="1"/>
    <col min="45" max="46" width="0" style="14" hidden="1" customWidth="1"/>
    <col min="47" max="16384" width="10.28515625" style="14"/>
  </cols>
  <sheetData>
    <row r="1" spans="1:43" ht="16.5" customHeight="1" x14ac:dyDescent="0.25">
      <c r="A1" s="12" t="s">
        <v>60</v>
      </c>
      <c r="V1" s="15"/>
      <c r="W1" s="14"/>
    </row>
    <row r="2" spans="1:43" s="19" customFormat="1" x14ac:dyDescent="0.25">
      <c r="A2" s="17" t="s">
        <v>61</v>
      </c>
      <c r="B2" s="18"/>
      <c r="D2" s="20"/>
      <c r="E2" s="20"/>
      <c r="F2" s="20"/>
      <c r="G2" s="20"/>
      <c r="H2" s="20"/>
      <c r="I2" s="21"/>
      <c r="J2" s="21"/>
      <c r="K2" s="22"/>
      <c r="L2" s="22"/>
      <c r="M2" s="22"/>
      <c r="N2" s="22"/>
      <c r="O2" s="23"/>
      <c r="P2" s="23"/>
      <c r="Q2" s="23"/>
      <c r="R2" s="23"/>
      <c r="S2" s="23"/>
      <c r="V2" s="24"/>
      <c r="AE2" s="25"/>
    </row>
    <row r="3" spans="1:43" ht="15.75" thickBot="1" x14ac:dyDescent="0.3">
      <c r="A3" s="26"/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V3" s="29"/>
      <c r="W3" s="14"/>
      <c r="X3" s="28"/>
      <c r="AG3" s="146" t="s">
        <v>62</v>
      </c>
      <c r="AH3" s="146"/>
    </row>
    <row r="4" spans="1:43" s="36" customFormat="1" ht="13.5" thickBot="1" x14ac:dyDescent="0.25">
      <c r="A4" s="30" t="s">
        <v>63</v>
      </c>
      <c r="B4" s="30" t="s">
        <v>64</v>
      </c>
      <c r="C4" s="30" t="s">
        <v>65</v>
      </c>
      <c r="D4" s="30">
        <v>2000</v>
      </c>
      <c r="E4" s="30">
        <v>2001</v>
      </c>
      <c r="F4" s="30">
        <v>2002</v>
      </c>
      <c r="G4" s="30">
        <v>2003</v>
      </c>
      <c r="H4" s="30">
        <v>2004</v>
      </c>
      <c r="I4" s="30">
        <v>2005</v>
      </c>
      <c r="J4" s="30">
        <v>2006</v>
      </c>
      <c r="K4" s="30">
        <v>2007</v>
      </c>
      <c r="L4" s="30">
        <v>2008</v>
      </c>
      <c r="M4" s="30">
        <v>2009</v>
      </c>
      <c r="N4" s="30">
        <v>2010</v>
      </c>
      <c r="O4" s="30">
        <v>2011</v>
      </c>
      <c r="P4" s="30">
        <v>2012</v>
      </c>
      <c r="Q4" s="30">
        <v>2013</v>
      </c>
      <c r="R4" s="30">
        <v>2014</v>
      </c>
      <c r="S4" s="30">
        <v>2015</v>
      </c>
      <c r="T4" s="30">
        <v>2016</v>
      </c>
      <c r="U4" s="30">
        <v>2017</v>
      </c>
      <c r="V4" s="31">
        <v>2018</v>
      </c>
      <c r="W4" s="31">
        <v>2019</v>
      </c>
      <c r="X4" s="31">
        <v>2020</v>
      </c>
      <c r="Y4" s="31">
        <v>2021</v>
      </c>
      <c r="Z4" s="31">
        <v>2022</v>
      </c>
      <c r="AA4" s="31">
        <v>2023</v>
      </c>
      <c r="AB4" s="31">
        <v>2024</v>
      </c>
      <c r="AC4" s="31">
        <v>2025</v>
      </c>
      <c r="AD4" s="32" t="s">
        <v>66</v>
      </c>
      <c r="AE4" s="33" t="s">
        <v>67</v>
      </c>
      <c r="AF4" s="34" t="s">
        <v>68</v>
      </c>
      <c r="AG4" s="34" t="s">
        <v>69</v>
      </c>
      <c r="AH4" s="32" t="s">
        <v>70</v>
      </c>
      <c r="AI4" s="35"/>
      <c r="AJ4" s="35"/>
      <c r="AK4" s="35"/>
      <c r="AL4" s="35"/>
      <c r="AM4" s="35"/>
      <c r="AN4" s="35"/>
      <c r="AO4" s="35"/>
      <c r="AP4" s="35"/>
      <c r="AQ4" s="35"/>
    </row>
    <row r="5" spans="1:43" ht="8.25" customHeight="1" thickBot="1" x14ac:dyDescent="0.3">
      <c r="A5" s="37"/>
      <c r="B5" s="38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  <c r="P5" s="40"/>
      <c r="Q5" s="40"/>
      <c r="R5" s="40"/>
      <c r="S5" s="40"/>
      <c r="T5" s="40"/>
      <c r="U5" s="40"/>
      <c r="V5" s="41"/>
      <c r="W5" s="41"/>
      <c r="X5" s="38"/>
      <c r="Y5" s="38"/>
      <c r="Z5" s="38"/>
      <c r="AA5" s="38"/>
      <c r="AB5" s="39"/>
      <c r="AC5" s="39"/>
      <c r="AD5" s="42"/>
      <c r="AE5" s="43"/>
      <c r="AF5" s="42"/>
      <c r="AG5" s="42"/>
      <c r="AH5" s="42"/>
      <c r="AI5" s="3"/>
      <c r="AJ5" s="15"/>
      <c r="AK5" s="15"/>
      <c r="AL5" s="15"/>
      <c r="AM5" s="15"/>
      <c r="AN5" s="15"/>
      <c r="AO5" s="15"/>
      <c r="AP5" s="15"/>
      <c r="AQ5" s="15"/>
    </row>
    <row r="6" spans="1:43" x14ac:dyDescent="0.25">
      <c r="A6" s="44" t="s">
        <v>71</v>
      </c>
      <c r="B6" s="45">
        <v>751002</v>
      </c>
      <c r="C6" s="13" t="s">
        <v>57</v>
      </c>
      <c r="D6" s="46">
        <v>396</v>
      </c>
      <c r="E6" s="46">
        <v>407</v>
      </c>
      <c r="F6" s="46">
        <v>395</v>
      </c>
      <c r="G6" s="46">
        <v>391</v>
      </c>
      <c r="H6" s="46">
        <v>406</v>
      </c>
      <c r="I6" s="46">
        <v>423</v>
      </c>
      <c r="J6" s="46">
        <v>415</v>
      </c>
      <c r="K6" s="46">
        <v>440</v>
      </c>
      <c r="L6" s="46">
        <v>419</v>
      </c>
      <c r="M6" s="46">
        <v>423</v>
      </c>
      <c r="N6" s="46">
        <v>418</v>
      </c>
      <c r="O6" s="46">
        <v>430</v>
      </c>
      <c r="P6" s="46">
        <v>452</v>
      </c>
      <c r="Q6" s="46">
        <v>463</v>
      </c>
      <c r="R6" s="46">
        <v>479</v>
      </c>
      <c r="S6" s="46">
        <v>461</v>
      </c>
      <c r="T6" s="46">
        <v>446</v>
      </c>
      <c r="U6" s="47">
        <v>431</v>
      </c>
      <c r="V6" s="46">
        <v>403</v>
      </c>
      <c r="W6" s="46">
        <v>397</v>
      </c>
      <c r="X6" s="48">
        <v>388</v>
      </c>
      <c r="Y6" s="48">
        <v>404</v>
      </c>
      <c r="Z6" s="48">
        <v>391</v>
      </c>
      <c r="AA6" s="48">
        <v>376</v>
      </c>
      <c r="AB6" s="47">
        <v>373</v>
      </c>
      <c r="AC6" s="47">
        <v>390</v>
      </c>
      <c r="AD6" s="15">
        <f>AC6-AB6</f>
        <v>17</v>
      </c>
      <c r="AE6" s="49">
        <f>(AC6-AB6)/AB6</f>
        <v>4.5576407506702415E-2</v>
      </c>
      <c r="AF6" s="15">
        <v>383</v>
      </c>
      <c r="AG6" s="15">
        <f>AF6-AB6</f>
        <v>10</v>
      </c>
      <c r="AH6" s="50">
        <f>AG6/AF6</f>
        <v>2.6109660574412531E-2</v>
      </c>
      <c r="AI6" s="3"/>
      <c r="AJ6" s="15"/>
      <c r="AK6" s="15"/>
      <c r="AL6" s="15"/>
      <c r="AM6" s="15"/>
      <c r="AN6" s="15"/>
      <c r="AO6" s="15"/>
      <c r="AP6" s="15"/>
      <c r="AQ6" s="15"/>
    </row>
    <row r="7" spans="1:43" x14ac:dyDescent="0.25">
      <c r="A7" s="51"/>
      <c r="B7" s="45">
        <v>751006</v>
      </c>
      <c r="C7" s="13" t="s">
        <v>15</v>
      </c>
      <c r="D7" s="46">
        <v>91</v>
      </c>
      <c r="E7" s="46">
        <v>90</v>
      </c>
      <c r="F7" s="46">
        <v>80</v>
      </c>
      <c r="G7" s="46">
        <v>84</v>
      </c>
      <c r="H7" s="46">
        <v>86</v>
      </c>
      <c r="I7" s="46">
        <v>98</v>
      </c>
      <c r="J7" s="46">
        <v>97</v>
      </c>
      <c r="K7" s="46">
        <v>93</v>
      </c>
      <c r="L7" s="46">
        <v>102</v>
      </c>
      <c r="M7" s="46">
        <v>114</v>
      </c>
      <c r="N7" s="46">
        <v>116</v>
      </c>
      <c r="O7" s="46">
        <v>121</v>
      </c>
      <c r="P7" s="46">
        <v>128</v>
      </c>
      <c r="Q7" s="46">
        <v>124</v>
      </c>
      <c r="R7" s="46">
        <v>146</v>
      </c>
      <c r="S7" s="46">
        <v>149</v>
      </c>
      <c r="T7" s="46">
        <v>153</v>
      </c>
      <c r="U7" s="47">
        <v>156</v>
      </c>
      <c r="V7" s="46">
        <v>166</v>
      </c>
      <c r="W7" s="46">
        <v>184</v>
      </c>
      <c r="X7" s="46">
        <v>178</v>
      </c>
      <c r="Y7" s="46">
        <v>188</v>
      </c>
      <c r="Z7" s="46">
        <v>197</v>
      </c>
      <c r="AA7" s="46">
        <v>212</v>
      </c>
      <c r="AB7" s="47">
        <v>239</v>
      </c>
      <c r="AC7" s="47">
        <v>255</v>
      </c>
      <c r="AD7" s="15">
        <f t="shared" ref="AD7:AD61" si="0">AC7-AB7</f>
        <v>16</v>
      </c>
      <c r="AE7" s="49">
        <f t="shared" ref="AE7:AE61" si="1">(AC7-AB7)/AB7</f>
        <v>6.6945606694560664E-2</v>
      </c>
      <c r="AF7" s="15">
        <v>266</v>
      </c>
      <c r="AG7" s="15">
        <f t="shared" ref="AG7:AG61" si="2">AF7-AB7</f>
        <v>27</v>
      </c>
      <c r="AH7" s="50">
        <f>AG7/AF7</f>
        <v>0.10150375939849623</v>
      </c>
      <c r="AI7" s="3"/>
      <c r="AJ7" s="15"/>
      <c r="AK7" s="15"/>
      <c r="AL7" s="15"/>
      <c r="AM7" s="15"/>
      <c r="AN7" s="15"/>
      <c r="AO7" s="15"/>
      <c r="AP7" s="15"/>
      <c r="AQ7" s="15"/>
    </row>
    <row r="8" spans="1:43" x14ac:dyDescent="0.25">
      <c r="A8" s="51"/>
      <c r="B8" s="45">
        <v>751003</v>
      </c>
      <c r="C8" s="13" t="s">
        <v>13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46">
        <v>951</v>
      </c>
      <c r="R8" s="46">
        <v>913</v>
      </c>
      <c r="S8" s="46">
        <v>901</v>
      </c>
      <c r="T8" s="46">
        <v>889</v>
      </c>
      <c r="U8" s="47">
        <v>835</v>
      </c>
      <c r="V8" s="46">
        <v>837</v>
      </c>
      <c r="W8" s="46">
        <v>789</v>
      </c>
      <c r="X8" s="46">
        <v>750</v>
      </c>
      <c r="Y8" s="46">
        <v>712</v>
      </c>
      <c r="Z8" s="46">
        <v>692</v>
      </c>
      <c r="AA8" s="46">
        <v>714</v>
      </c>
      <c r="AB8" s="47">
        <v>768</v>
      </c>
      <c r="AC8" s="47">
        <v>761</v>
      </c>
      <c r="AD8" s="15">
        <f t="shared" si="0"/>
        <v>-7</v>
      </c>
      <c r="AE8" s="49">
        <f t="shared" si="1"/>
        <v>-9.1145833333333339E-3</v>
      </c>
      <c r="AF8" s="15">
        <v>767</v>
      </c>
      <c r="AG8" s="15">
        <f t="shared" si="2"/>
        <v>-1</v>
      </c>
      <c r="AH8" s="50">
        <f>AG8/AF8</f>
        <v>-1.3037809647979139E-3</v>
      </c>
      <c r="AI8" s="3"/>
      <c r="AJ8" s="15"/>
      <c r="AK8" s="15"/>
      <c r="AL8" s="15"/>
      <c r="AM8" s="15"/>
      <c r="AN8" s="15"/>
      <c r="AO8" s="15"/>
      <c r="AP8" s="15"/>
      <c r="AQ8" s="15"/>
    </row>
    <row r="9" spans="1:43" x14ac:dyDescent="0.25">
      <c r="A9" s="51"/>
      <c r="B9" s="45"/>
      <c r="C9" s="53" t="s">
        <v>72</v>
      </c>
      <c r="D9" s="46">
        <v>743</v>
      </c>
      <c r="E9" s="46">
        <v>769</v>
      </c>
      <c r="F9" s="46">
        <v>764</v>
      </c>
      <c r="G9" s="46">
        <v>769</v>
      </c>
      <c r="H9" s="46">
        <v>799</v>
      </c>
      <c r="I9" s="46">
        <v>784</v>
      </c>
      <c r="J9" s="46">
        <v>775</v>
      </c>
      <c r="K9" s="46">
        <v>799</v>
      </c>
      <c r="L9" s="46">
        <v>829</v>
      </c>
      <c r="M9" s="46">
        <v>835</v>
      </c>
      <c r="N9" s="46">
        <v>816</v>
      </c>
      <c r="O9" s="46">
        <v>796</v>
      </c>
      <c r="P9" s="46">
        <v>778</v>
      </c>
      <c r="Q9" s="52"/>
      <c r="R9" s="52"/>
      <c r="S9" s="52"/>
      <c r="T9" s="52"/>
      <c r="U9" s="54"/>
      <c r="V9" s="52"/>
      <c r="W9" s="52"/>
      <c r="X9" s="52"/>
      <c r="Y9" s="52"/>
      <c r="Z9" s="52"/>
      <c r="AA9" s="52"/>
      <c r="AB9" s="52"/>
      <c r="AC9" s="52"/>
      <c r="AD9" s="15"/>
      <c r="AE9" s="49"/>
      <c r="AF9" s="15"/>
      <c r="AG9" s="15">
        <f t="shared" si="2"/>
        <v>0</v>
      </c>
      <c r="AH9" s="50"/>
      <c r="AI9" s="3"/>
      <c r="AJ9" s="15"/>
      <c r="AK9" s="15"/>
      <c r="AL9" s="15"/>
      <c r="AM9" s="15"/>
      <c r="AN9" s="15"/>
      <c r="AO9" s="15"/>
      <c r="AP9" s="15"/>
      <c r="AQ9" s="15"/>
    </row>
    <row r="10" spans="1:43" x14ac:dyDescent="0.25">
      <c r="A10" s="51"/>
      <c r="B10" s="45"/>
      <c r="C10" s="53" t="s">
        <v>73</v>
      </c>
      <c r="D10" s="46">
        <v>403</v>
      </c>
      <c r="E10" s="46">
        <v>377</v>
      </c>
      <c r="F10" s="46">
        <v>342</v>
      </c>
      <c r="G10" s="46">
        <v>347</v>
      </c>
      <c r="H10" s="46">
        <v>332</v>
      </c>
      <c r="I10" s="46">
        <v>314</v>
      </c>
      <c r="J10" s="46">
        <v>306</v>
      </c>
      <c r="K10" s="46">
        <v>302</v>
      </c>
      <c r="L10" s="46">
        <v>328</v>
      </c>
      <c r="M10" s="46">
        <v>271</v>
      </c>
      <c r="N10" s="46">
        <v>279</v>
      </c>
      <c r="O10" s="46">
        <v>256</v>
      </c>
      <c r="P10" s="46">
        <v>237</v>
      </c>
      <c r="Q10" s="52"/>
      <c r="R10" s="52"/>
      <c r="S10" s="52"/>
      <c r="T10" s="52"/>
      <c r="U10" s="54"/>
      <c r="V10" s="52"/>
      <c r="W10" s="52"/>
      <c r="X10" s="52"/>
      <c r="Y10" s="52"/>
      <c r="Z10" s="52"/>
      <c r="AA10" s="52"/>
      <c r="AB10" s="52"/>
      <c r="AC10" s="52"/>
      <c r="AD10" s="15"/>
      <c r="AE10" s="49"/>
      <c r="AF10" s="15"/>
      <c r="AG10" s="15">
        <f t="shared" si="2"/>
        <v>0</v>
      </c>
      <c r="AH10" s="50"/>
      <c r="AI10" s="3"/>
      <c r="AJ10" s="15"/>
      <c r="AK10" s="15"/>
      <c r="AL10" s="15"/>
      <c r="AM10" s="15"/>
      <c r="AN10" s="15"/>
      <c r="AO10" s="15"/>
      <c r="AP10" s="15"/>
      <c r="AQ10" s="15"/>
    </row>
    <row r="11" spans="1:43" x14ac:dyDescent="0.25">
      <c r="A11" s="51"/>
      <c r="B11" s="45">
        <v>751007</v>
      </c>
      <c r="C11" s="13" t="s">
        <v>16</v>
      </c>
      <c r="D11" s="46">
        <v>664</v>
      </c>
      <c r="E11" s="46">
        <v>680</v>
      </c>
      <c r="F11" s="46">
        <v>710</v>
      </c>
      <c r="G11" s="46">
        <v>726</v>
      </c>
      <c r="H11" s="46">
        <v>791</v>
      </c>
      <c r="I11" s="46">
        <v>773</v>
      </c>
      <c r="J11" s="46">
        <v>777</v>
      </c>
      <c r="K11" s="46">
        <v>815</v>
      </c>
      <c r="L11" s="46">
        <v>789</v>
      </c>
      <c r="M11" s="46">
        <v>800</v>
      </c>
      <c r="N11" s="46">
        <v>803</v>
      </c>
      <c r="O11" s="46">
        <v>798</v>
      </c>
      <c r="P11" s="46">
        <v>788</v>
      </c>
      <c r="Q11" s="46">
        <v>778</v>
      </c>
      <c r="R11" s="46">
        <v>796</v>
      </c>
      <c r="S11" s="46">
        <v>830</v>
      </c>
      <c r="T11" s="46">
        <v>822</v>
      </c>
      <c r="U11" s="47">
        <v>819</v>
      </c>
      <c r="V11" s="46">
        <v>846</v>
      </c>
      <c r="W11" s="46">
        <v>832</v>
      </c>
      <c r="X11" s="46">
        <v>823</v>
      </c>
      <c r="Y11" s="46">
        <v>833</v>
      </c>
      <c r="Z11" s="46">
        <v>828</v>
      </c>
      <c r="AA11" s="46">
        <v>811</v>
      </c>
      <c r="AB11" s="47">
        <v>788</v>
      </c>
      <c r="AC11" s="47">
        <v>754</v>
      </c>
      <c r="AD11" s="15">
        <f t="shared" si="0"/>
        <v>-34</v>
      </c>
      <c r="AE11" s="49">
        <f t="shared" si="1"/>
        <v>-4.3147208121827409E-2</v>
      </c>
      <c r="AF11" s="15">
        <v>747</v>
      </c>
      <c r="AG11" s="15">
        <f t="shared" si="2"/>
        <v>-41</v>
      </c>
      <c r="AH11" s="50">
        <f t="shared" ref="AH11:AH23" si="3">AG11/AF11</f>
        <v>-5.4886211512717539E-2</v>
      </c>
      <c r="AI11" s="3"/>
      <c r="AJ11" s="15"/>
      <c r="AK11" s="15"/>
      <c r="AL11" s="15"/>
      <c r="AM11" s="15"/>
      <c r="AN11" s="15"/>
      <c r="AO11" s="15"/>
      <c r="AP11" s="15"/>
      <c r="AQ11" s="15"/>
    </row>
    <row r="12" spans="1:43" x14ac:dyDescent="0.25">
      <c r="A12" s="51"/>
      <c r="B12" s="45">
        <v>751046</v>
      </c>
      <c r="C12" s="13" t="s">
        <v>45</v>
      </c>
      <c r="D12" s="46">
        <v>299</v>
      </c>
      <c r="E12" s="46">
        <v>310</v>
      </c>
      <c r="F12" s="46">
        <v>312</v>
      </c>
      <c r="G12" s="46">
        <v>325</v>
      </c>
      <c r="H12" s="46">
        <v>318</v>
      </c>
      <c r="I12" s="46">
        <v>330</v>
      </c>
      <c r="J12" s="46">
        <v>314</v>
      </c>
      <c r="K12" s="46">
        <v>298</v>
      </c>
      <c r="L12" s="46">
        <v>314</v>
      </c>
      <c r="M12" s="46">
        <v>318</v>
      </c>
      <c r="N12" s="46">
        <v>326</v>
      </c>
      <c r="O12" s="46">
        <v>340</v>
      </c>
      <c r="P12" s="46">
        <v>330</v>
      </c>
      <c r="Q12" s="46">
        <v>342</v>
      </c>
      <c r="R12" s="46">
        <v>317</v>
      </c>
      <c r="S12" s="46">
        <v>314</v>
      </c>
      <c r="T12" s="46">
        <v>312</v>
      </c>
      <c r="U12" s="47">
        <v>317</v>
      </c>
      <c r="V12" s="46">
        <v>316</v>
      </c>
      <c r="W12" s="46">
        <v>298</v>
      </c>
      <c r="X12" s="46">
        <v>302</v>
      </c>
      <c r="Y12" s="46">
        <v>293</v>
      </c>
      <c r="Z12" s="46">
        <v>315</v>
      </c>
      <c r="AA12" s="46">
        <v>329</v>
      </c>
      <c r="AB12" s="47">
        <v>355</v>
      </c>
      <c r="AC12" s="47">
        <v>358</v>
      </c>
      <c r="AD12" s="15">
        <f t="shared" si="0"/>
        <v>3</v>
      </c>
      <c r="AE12" s="49">
        <f t="shared" si="1"/>
        <v>8.4507042253521118E-3</v>
      </c>
      <c r="AF12" s="15">
        <v>333</v>
      </c>
      <c r="AG12" s="15">
        <f t="shared" si="2"/>
        <v>-22</v>
      </c>
      <c r="AH12" s="50">
        <f t="shared" si="3"/>
        <v>-6.6066066066066062E-2</v>
      </c>
      <c r="AI12" s="3"/>
      <c r="AJ12" s="15"/>
      <c r="AK12" s="15"/>
      <c r="AL12" s="15"/>
      <c r="AM12" s="15"/>
      <c r="AN12" s="15"/>
      <c r="AO12" s="15"/>
      <c r="AP12" s="15"/>
      <c r="AQ12" s="15"/>
    </row>
    <row r="13" spans="1:43" x14ac:dyDescent="0.25">
      <c r="A13" s="51"/>
      <c r="B13" s="45">
        <v>751022</v>
      </c>
      <c r="C13" s="13" t="s">
        <v>26</v>
      </c>
      <c r="D13" s="46">
        <v>155</v>
      </c>
      <c r="E13" s="46">
        <v>156</v>
      </c>
      <c r="F13" s="46">
        <v>170</v>
      </c>
      <c r="G13" s="46">
        <v>170</v>
      </c>
      <c r="H13" s="46">
        <v>169</v>
      </c>
      <c r="I13" s="46">
        <v>156</v>
      </c>
      <c r="J13" s="46">
        <v>155</v>
      </c>
      <c r="K13" s="46">
        <v>175</v>
      </c>
      <c r="L13" s="46">
        <v>195</v>
      </c>
      <c r="M13" s="46">
        <v>248</v>
      </c>
      <c r="N13" s="46">
        <v>283</v>
      </c>
      <c r="O13" s="46">
        <v>304</v>
      </c>
      <c r="P13" s="46">
        <v>309</v>
      </c>
      <c r="Q13" s="46">
        <v>321</v>
      </c>
      <c r="R13" s="46">
        <v>344</v>
      </c>
      <c r="S13" s="46">
        <v>363</v>
      </c>
      <c r="T13" s="46">
        <v>367</v>
      </c>
      <c r="U13" s="47">
        <v>362</v>
      </c>
      <c r="V13" s="46">
        <v>362</v>
      </c>
      <c r="W13" s="46">
        <v>358</v>
      </c>
      <c r="X13" s="48">
        <v>347</v>
      </c>
      <c r="Y13" s="48">
        <v>320</v>
      </c>
      <c r="Z13" s="48">
        <v>335</v>
      </c>
      <c r="AA13" s="48">
        <v>341</v>
      </c>
      <c r="AB13" s="47">
        <v>354</v>
      </c>
      <c r="AC13" s="47">
        <v>394</v>
      </c>
      <c r="AD13" s="15">
        <f t="shared" si="0"/>
        <v>40</v>
      </c>
      <c r="AE13" s="49">
        <f t="shared" si="1"/>
        <v>0.11299435028248588</v>
      </c>
      <c r="AF13" s="15">
        <v>404</v>
      </c>
      <c r="AG13" s="15">
        <f t="shared" si="2"/>
        <v>50</v>
      </c>
      <c r="AH13" s="50">
        <f t="shared" si="3"/>
        <v>0.12376237623762376</v>
      </c>
      <c r="AI13" s="3"/>
      <c r="AJ13" s="15"/>
      <c r="AK13" s="15"/>
      <c r="AL13" s="15"/>
      <c r="AM13" s="15"/>
      <c r="AN13" s="15"/>
      <c r="AO13" s="15"/>
      <c r="AP13" s="15"/>
      <c r="AQ13" s="15"/>
    </row>
    <row r="14" spans="1:43" x14ac:dyDescent="0.25">
      <c r="A14" s="51"/>
      <c r="B14" s="45">
        <v>751066</v>
      </c>
      <c r="C14" s="13" t="s">
        <v>54</v>
      </c>
      <c r="D14" s="46">
        <v>498</v>
      </c>
      <c r="E14" s="46">
        <v>487</v>
      </c>
      <c r="F14" s="46">
        <v>502</v>
      </c>
      <c r="G14" s="46">
        <v>522</v>
      </c>
      <c r="H14" s="46">
        <v>519</v>
      </c>
      <c r="I14" s="46">
        <v>510</v>
      </c>
      <c r="J14" s="46">
        <v>515</v>
      </c>
      <c r="K14" s="46">
        <v>536</v>
      </c>
      <c r="L14" s="46">
        <v>567</v>
      </c>
      <c r="M14" s="46">
        <v>578</v>
      </c>
      <c r="N14" s="46">
        <v>631</v>
      </c>
      <c r="O14" s="46">
        <v>651</v>
      </c>
      <c r="P14" s="46">
        <v>652</v>
      </c>
      <c r="Q14" s="46">
        <v>637</v>
      </c>
      <c r="R14" s="46">
        <v>651</v>
      </c>
      <c r="S14" s="46">
        <v>668</v>
      </c>
      <c r="T14" s="46">
        <v>658</v>
      </c>
      <c r="U14" s="47">
        <v>652</v>
      </c>
      <c r="V14" s="46">
        <v>632</v>
      </c>
      <c r="W14" s="46">
        <v>606</v>
      </c>
      <c r="X14" s="46">
        <v>557</v>
      </c>
      <c r="Y14" s="46">
        <v>500</v>
      </c>
      <c r="Z14" s="46">
        <v>480</v>
      </c>
      <c r="AA14" s="46">
        <v>457</v>
      </c>
      <c r="AB14" s="47">
        <v>443</v>
      </c>
      <c r="AC14" s="47">
        <v>468</v>
      </c>
      <c r="AD14" s="15">
        <f t="shared" si="0"/>
        <v>25</v>
      </c>
      <c r="AE14" s="49">
        <f t="shared" si="1"/>
        <v>5.6433408577878104E-2</v>
      </c>
      <c r="AF14" s="15">
        <v>453</v>
      </c>
      <c r="AG14" s="15">
        <f t="shared" si="2"/>
        <v>10</v>
      </c>
      <c r="AH14" s="50">
        <f t="shared" si="3"/>
        <v>2.2075055187637971E-2</v>
      </c>
      <c r="AI14" s="3"/>
      <c r="AJ14" s="15"/>
      <c r="AK14" s="15"/>
      <c r="AL14" s="15"/>
      <c r="AM14" s="15"/>
      <c r="AN14" s="15"/>
      <c r="AO14" s="15"/>
      <c r="AP14" s="15"/>
      <c r="AQ14" s="15"/>
    </row>
    <row r="15" spans="1:43" x14ac:dyDescent="0.25">
      <c r="A15" s="51"/>
      <c r="B15" s="45">
        <v>751032</v>
      </c>
      <c r="C15" s="13" t="s">
        <v>32</v>
      </c>
      <c r="D15" s="46">
        <v>782</v>
      </c>
      <c r="E15" s="46">
        <v>808</v>
      </c>
      <c r="F15" s="46">
        <v>793</v>
      </c>
      <c r="G15" s="46">
        <v>808</v>
      </c>
      <c r="H15" s="46">
        <v>825</v>
      </c>
      <c r="I15" s="46">
        <v>817</v>
      </c>
      <c r="J15" s="46">
        <v>835</v>
      </c>
      <c r="K15" s="46">
        <v>806</v>
      </c>
      <c r="L15" s="46">
        <v>784</v>
      </c>
      <c r="M15" s="46">
        <v>786</v>
      </c>
      <c r="N15" s="46">
        <v>795</v>
      </c>
      <c r="O15" s="46">
        <v>790</v>
      </c>
      <c r="P15" s="46">
        <v>790</v>
      </c>
      <c r="Q15" s="46">
        <v>811</v>
      </c>
      <c r="R15" s="46">
        <v>800</v>
      </c>
      <c r="S15" s="46">
        <v>805</v>
      </c>
      <c r="T15" s="46">
        <v>800</v>
      </c>
      <c r="U15" s="47">
        <v>788</v>
      </c>
      <c r="V15" s="46">
        <v>808</v>
      </c>
      <c r="W15" s="46">
        <v>791</v>
      </c>
      <c r="X15" s="48">
        <v>846</v>
      </c>
      <c r="Y15" s="48">
        <v>878</v>
      </c>
      <c r="Z15" s="48">
        <v>907</v>
      </c>
      <c r="AA15" s="48">
        <v>934</v>
      </c>
      <c r="AB15" s="47">
        <v>963</v>
      </c>
      <c r="AC15" s="47">
        <v>947</v>
      </c>
      <c r="AD15" s="15">
        <f t="shared" si="0"/>
        <v>-16</v>
      </c>
      <c r="AE15" s="49">
        <f t="shared" si="1"/>
        <v>-1.6614745586708203E-2</v>
      </c>
      <c r="AF15" s="15">
        <v>982</v>
      </c>
      <c r="AG15" s="15">
        <f t="shared" si="2"/>
        <v>19</v>
      </c>
      <c r="AH15" s="50">
        <f t="shared" si="3"/>
        <v>1.9348268839103868E-2</v>
      </c>
      <c r="AI15" s="3"/>
      <c r="AJ15" s="15"/>
      <c r="AK15" s="15"/>
      <c r="AL15" s="15"/>
      <c r="AM15" s="15"/>
      <c r="AN15" s="15"/>
      <c r="AO15" s="15"/>
      <c r="AP15" s="15"/>
      <c r="AQ15" s="15"/>
    </row>
    <row r="16" spans="1:43" x14ac:dyDescent="0.25">
      <c r="A16" s="51"/>
      <c r="B16" s="45">
        <v>751036</v>
      </c>
      <c r="C16" s="13" t="s">
        <v>36</v>
      </c>
      <c r="D16" s="46">
        <v>587</v>
      </c>
      <c r="E16" s="46">
        <v>608</v>
      </c>
      <c r="F16" s="46">
        <v>618</v>
      </c>
      <c r="G16" s="46">
        <v>595</v>
      </c>
      <c r="H16" s="46">
        <v>628</v>
      </c>
      <c r="I16" s="46">
        <v>643</v>
      </c>
      <c r="J16" s="46">
        <v>616</v>
      </c>
      <c r="K16" s="46">
        <v>568</v>
      </c>
      <c r="L16" s="46">
        <v>539</v>
      </c>
      <c r="M16" s="46">
        <v>541</v>
      </c>
      <c r="N16" s="46">
        <v>528</v>
      </c>
      <c r="O16" s="46">
        <v>505</v>
      </c>
      <c r="P16" s="46">
        <v>483</v>
      </c>
      <c r="Q16" s="46">
        <v>470</v>
      </c>
      <c r="R16" s="46">
        <v>479</v>
      </c>
      <c r="S16" s="46">
        <v>494</v>
      </c>
      <c r="T16" s="46">
        <v>484</v>
      </c>
      <c r="U16" s="47">
        <v>491</v>
      </c>
      <c r="V16" s="46">
        <v>479</v>
      </c>
      <c r="W16" s="46">
        <v>440</v>
      </c>
      <c r="X16" s="48">
        <v>444</v>
      </c>
      <c r="Y16" s="48">
        <v>454</v>
      </c>
      <c r="Z16" s="48">
        <v>468</v>
      </c>
      <c r="AA16" s="48">
        <v>448</v>
      </c>
      <c r="AB16" s="47">
        <v>459</v>
      </c>
      <c r="AC16" s="47">
        <v>466</v>
      </c>
      <c r="AD16" s="15">
        <f t="shared" si="0"/>
        <v>7</v>
      </c>
      <c r="AE16" s="49">
        <f t="shared" si="1"/>
        <v>1.5250544662309368E-2</v>
      </c>
      <c r="AF16" s="15">
        <v>450</v>
      </c>
      <c r="AG16" s="15">
        <f t="shared" si="2"/>
        <v>-9</v>
      </c>
      <c r="AH16" s="50">
        <f t="shared" si="3"/>
        <v>-0.02</v>
      </c>
      <c r="AI16" s="3"/>
      <c r="AJ16" s="15"/>
      <c r="AK16" s="15"/>
      <c r="AL16" s="15"/>
      <c r="AM16" s="15"/>
      <c r="AN16" s="15"/>
      <c r="AO16" s="15"/>
      <c r="AP16" s="15"/>
      <c r="AQ16" s="15"/>
    </row>
    <row r="17" spans="1:43" x14ac:dyDescent="0.25">
      <c r="A17" s="51"/>
      <c r="B17" s="45">
        <v>751038</v>
      </c>
      <c r="C17" s="13" t="s">
        <v>37</v>
      </c>
      <c r="D17" s="46">
        <v>535</v>
      </c>
      <c r="E17" s="46">
        <v>547</v>
      </c>
      <c r="F17" s="46">
        <v>527</v>
      </c>
      <c r="G17" s="46">
        <v>522</v>
      </c>
      <c r="H17" s="46">
        <v>525</v>
      </c>
      <c r="I17" s="46">
        <v>558</v>
      </c>
      <c r="J17" s="46">
        <v>536</v>
      </c>
      <c r="K17" s="46">
        <v>546</v>
      </c>
      <c r="L17" s="46">
        <v>555</v>
      </c>
      <c r="M17" s="46">
        <v>566</v>
      </c>
      <c r="N17" s="46">
        <v>542</v>
      </c>
      <c r="O17" s="46">
        <v>563</v>
      </c>
      <c r="P17" s="46">
        <v>546</v>
      </c>
      <c r="Q17" s="46">
        <v>552</v>
      </c>
      <c r="R17" s="46">
        <v>551</v>
      </c>
      <c r="S17" s="46">
        <v>547</v>
      </c>
      <c r="T17" s="46">
        <v>510</v>
      </c>
      <c r="U17" s="47">
        <v>500</v>
      </c>
      <c r="V17" s="46">
        <v>486</v>
      </c>
      <c r="W17" s="46">
        <v>488</v>
      </c>
      <c r="X17" s="48">
        <v>493</v>
      </c>
      <c r="Y17" s="48">
        <v>490</v>
      </c>
      <c r="Z17" s="48">
        <v>513</v>
      </c>
      <c r="AA17" s="48">
        <v>493</v>
      </c>
      <c r="AB17" s="47">
        <v>503</v>
      </c>
      <c r="AC17" s="47">
        <v>512</v>
      </c>
      <c r="AD17" s="15">
        <f t="shared" si="0"/>
        <v>9</v>
      </c>
      <c r="AE17" s="49">
        <f t="shared" si="1"/>
        <v>1.7892644135188866E-2</v>
      </c>
      <c r="AF17" s="15">
        <v>517</v>
      </c>
      <c r="AG17" s="15">
        <f t="shared" si="2"/>
        <v>14</v>
      </c>
      <c r="AH17" s="50">
        <f t="shared" si="3"/>
        <v>2.7079303675048357E-2</v>
      </c>
      <c r="AI17" s="3"/>
      <c r="AJ17" s="15"/>
      <c r="AK17" s="15"/>
      <c r="AL17" s="15"/>
      <c r="AM17" s="15"/>
      <c r="AN17" s="15"/>
      <c r="AO17" s="15"/>
      <c r="AP17" s="15"/>
      <c r="AQ17" s="15"/>
    </row>
    <row r="18" spans="1:43" x14ac:dyDescent="0.25">
      <c r="A18" s="51"/>
      <c r="B18" s="45">
        <v>751056</v>
      </c>
      <c r="C18" s="13" t="s">
        <v>52</v>
      </c>
      <c r="D18" s="46">
        <v>533</v>
      </c>
      <c r="E18" s="46">
        <v>608</v>
      </c>
      <c r="F18" s="46">
        <v>658</v>
      </c>
      <c r="G18" s="46">
        <v>693</v>
      </c>
      <c r="H18" s="46">
        <v>766</v>
      </c>
      <c r="I18" s="46">
        <v>799</v>
      </c>
      <c r="J18" s="46">
        <v>804</v>
      </c>
      <c r="K18" s="46">
        <v>826</v>
      </c>
      <c r="L18" s="46">
        <v>854</v>
      </c>
      <c r="M18" s="46">
        <v>876</v>
      </c>
      <c r="N18" s="46">
        <v>875</v>
      </c>
      <c r="O18" s="46">
        <v>882</v>
      </c>
      <c r="P18" s="46">
        <v>868</v>
      </c>
      <c r="Q18" s="46">
        <v>866</v>
      </c>
      <c r="R18" s="46">
        <v>836</v>
      </c>
      <c r="S18" s="46">
        <v>867</v>
      </c>
      <c r="T18" s="46">
        <v>834</v>
      </c>
      <c r="U18" s="47">
        <v>798</v>
      </c>
      <c r="V18" s="46">
        <v>794</v>
      </c>
      <c r="W18" s="46">
        <v>775</v>
      </c>
      <c r="X18" s="48">
        <v>756</v>
      </c>
      <c r="Y18" s="48">
        <v>762</v>
      </c>
      <c r="Z18" s="48">
        <v>756</v>
      </c>
      <c r="AA18" s="48">
        <v>757</v>
      </c>
      <c r="AB18" s="47">
        <v>749</v>
      </c>
      <c r="AC18" s="47">
        <v>745</v>
      </c>
      <c r="AD18" s="15">
        <f t="shared" si="0"/>
        <v>-4</v>
      </c>
      <c r="AE18" s="49">
        <f t="shared" si="1"/>
        <v>-5.3404539385847796E-3</v>
      </c>
      <c r="AF18" s="15">
        <v>763</v>
      </c>
      <c r="AG18" s="15">
        <f t="shared" si="2"/>
        <v>14</v>
      </c>
      <c r="AH18" s="50">
        <f t="shared" si="3"/>
        <v>1.834862385321101E-2</v>
      </c>
      <c r="AI18" s="3"/>
      <c r="AJ18" s="15"/>
      <c r="AK18" s="15"/>
      <c r="AL18" s="15"/>
      <c r="AM18" s="15"/>
      <c r="AN18" s="15"/>
      <c r="AO18" s="15"/>
      <c r="AP18" s="15"/>
      <c r="AQ18" s="15"/>
    </row>
    <row r="19" spans="1:43" x14ac:dyDescent="0.25">
      <c r="A19" s="51"/>
      <c r="B19" s="45">
        <v>751039</v>
      </c>
      <c r="C19" s="13" t="s">
        <v>38</v>
      </c>
      <c r="D19" s="46">
        <v>637</v>
      </c>
      <c r="E19" s="46">
        <v>639</v>
      </c>
      <c r="F19" s="46">
        <v>621</v>
      </c>
      <c r="G19" s="46">
        <v>624</v>
      </c>
      <c r="H19" s="46">
        <v>655</v>
      </c>
      <c r="I19" s="46">
        <v>668</v>
      </c>
      <c r="J19" s="46">
        <v>719</v>
      </c>
      <c r="K19" s="46">
        <v>746</v>
      </c>
      <c r="L19" s="46">
        <v>780</v>
      </c>
      <c r="M19" s="46">
        <v>810</v>
      </c>
      <c r="N19" s="46">
        <v>838</v>
      </c>
      <c r="O19" s="46">
        <v>878</v>
      </c>
      <c r="P19" s="46">
        <v>958</v>
      </c>
      <c r="Q19" s="46">
        <v>992</v>
      </c>
      <c r="R19" s="46">
        <v>1059</v>
      </c>
      <c r="S19" s="46">
        <v>1138</v>
      </c>
      <c r="T19" s="46">
        <v>1188</v>
      </c>
      <c r="U19" s="47">
        <v>1220</v>
      </c>
      <c r="V19" s="46">
        <v>1229</v>
      </c>
      <c r="W19" s="46">
        <v>1239</v>
      </c>
      <c r="X19" s="48">
        <v>1271</v>
      </c>
      <c r="Y19" s="48">
        <v>1300</v>
      </c>
      <c r="Z19" s="48">
        <v>1323</v>
      </c>
      <c r="AA19" s="48">
        <v>1322</v>
      </c>
      <c r="AB19" s="47">
        <v>1291</v>
      </c>
      <c r="AC19" s="47">
        <v>1268</v>
      </c>
      <c r="AD19" s="15">
        <f t="shared" si="0"/>
        <v>-23</v>
      </c>
      <c r="AE19" s="49">
        <f t="shared" si="1"/>
        <v>-1.7815646785437646E-2</v>
      </c>
      <c r="AF19" s="15">
        <v>1275</v>
      </c>
      <c r="AG19" s="15">
        <f t="shared" si="2"/>
        <v>-16</v>
      </c>
      <c r="AH19" s="50">
        <f t="shared" si="3"/>
        <v>-1.2549019607843137E-2</v>
      </c>
      <c r="AI19" s="3"/>
      <c r="AJ19" s="15"/>
      <c r="AK19" s="15"/>
      <c r="AL19" s="15"/>
      <c r="AM19" s="15"/>
      <c r="AN19" s="15"/>
      <c r="AO19" s="15"/>
      <c r="AP19" s="15"/>
      <c r="AQ19" s="15"/>
    </row>
    <row r="20" spans="1:43" x14ac:dyDescent="0.25">
      <c r="A20" s="51"/>
      <c r="B20" s="45">
        <v>751042</v>
      </c>
      <c r="C20" s="13" t="s">
        <v>41</v>
      </c>
      <c r="D20" s="46">
        <v>788</v>
      </c>
      <c r="E20" s="46">
        <v>841</v>
      </c>
      <c r="F20" s="46">
        <v>849</v>
      </c>
      <c r="G20" s="46">
        <v>879</v>
      </c>
      <c r="H20" s="46">
        <v>882</v>
      </c>
      <c r="I20" s="46">
        <v>877</v>
      </c>
      <c r="J20" s="46">
        <v>871</v>
      </c>
      <c r="K20" s="46">
        <v>899</v>
      </c>
      <c r="L20" s="46">
        <v>898</v>
      </c>
      <c r="M20" s="46">
        <v>898</v>
      </c>
      <c r="N20" s="46">
        <v>859</v>
      </c>
      <c r="O20" s="46">
        <v>827</v>
      </c>
      <c r="P20" s="46">
        <v>807</v>
      </c>
      <c r="Q20" s="46">
        <v>769</v>
      </c>
      <c r="R20" s="46">
        <v>743</v>
      </c>
      <c r="S20" s="46">
        <v>706</v>
      </c>
      <c r="T20" s="46">
        <v>691</v>
      </c>
      <c r="U20" s="47">
        <v>701</v>
      </c>
      <c r="V20" s="46">
        <v>658</v>
      </c>
      <c r="W20" s="46">
        <v>660</v>
      </c>
      <c r="X20" s="48">
        <v>677</v>
      </c>
      <c r="Y20" s="48">
        <v>673</v>
      </c>
      <c r="Z20" s="48">
        <v>671</v>
      </c>
      <c r="AA20" s="48">
        <v>676</v>
      </c>
      <c r="AB20" s="47">
        <v>727</v>
      </c>
      <c r="AC20" s="47">
        <v>772</v>
      </c>
      <c r="AD20" s="15">
        <f t="shared" si="0"/>
        <v>45</v>
      </c>
      <c r="AE20" s="49">
        <f t="shared" si="1"/>
        <v>6.1898211829436035E-2</v>
      </c>
      <c r="AF20" s="15">
        <v>798</v>
      </c>
      <c r="AG20" s="15">
        <f t="shared" si="2"/>
        <v>71</v>
      </c>
      <c r="AH20" s="50">
        <f>AG20/AF20</f>
        <v>8.8972431077694231E-2</v>
      </c>
      <c r="AI20" s="3"/>
      <c r="AJ20" s="15"/>
      <c r="AK20" s="15"/>
      <c r="AL20" s="15"/>
      <c r="AM20" s="15"/>
      <c r="AN20" s="15"/>
      <c r="AO20" s="15"/>
      <c r="AP20" s="15"/>
      <c r="AQ20" s="15"/>
    </row>
    <row r="21" spans="1:43" x14ac:dyDescent="0.25">
      <c r="A21" s="51"/>
      <c r="B21" s="45">
        <v>751043</v>
      </c>
      <c r="C21" s="13" t="s">
        <v>42</v>
      </c>
      <c r="D21" s="46">
        <v>514</v>
      </c>
      <c r="E21" s="46">
        <v>549</v>
      </c>
      <c r="F21" s="46">
        <v>562</v>
      </c>
      <c r="G21" s="46">
        <v>584</v>
      </c>
      <c r="H21" s="46">
        <v>576</v>
      </c>
      <c r="I21" s="46">
        <v>603</v>
      </c>
      <c r="J21" s="46">
        <v>605</v>
      </c>
      <c r="K21" s="46">
        <v>604</v>
      </c>
      <c r="L21" s="46">
        <v>601</v>
      </c>
      <c r="M21" s="46">
        <v>639</v>
      </c>
      <c r="N21" s="46">
        <v>628</v>
      </c>
      <c r="O21" s="46">
        <v>614</v>
      </c>
      <c r="P21" s="46">
        <v>602</v>
      </c>
      <c r="Q21" s="46">
        <v>600</v>
      </c>
      <c r="R21" s="46">
        <v>592</v>
      </c>
      <c r="S21" s="46">
        <v>613</v>
      </c>
      <c r="T21" s="46">
        <v>608</v>
      </c>
      <c r="U21" s="47">
        <v>621</v>
      </c>
      <c r="V21" s="46">
        <v>633</v>
      </c>
      <c r="W21" s="46">
        <v>657</v>
      </c>
      <c r="X21" s="48">
        <v>649</v>
      </c>
      <c r="Y21" s="48">
        <v>653</v>
      </c>
      <c r="Z21" s="48">
        <v>666</v>
      </c>
      <c r="AA21" s="48">
        <v>658</v>
      </c>
      <c r="AB21" s="47">
        <v>675</v>
      </c>
      <c r="AC21" s="47">
        <v>691</v>
      </c>
      <c r="AD21" s="15">
        <f t="shared" si="0"/>
        <v>16</v>
      </c>
      <c r="AE21" s="49">
        <f t="shared" si="1"/>
        <v>2.3703703703703703E-2</v>
      </c>
      <c r="AF21" s="15">
        <v>690</v>
      </c>
      <c r="AG21" s="15">
        <f t="shared" si="2"/>
        <v>15</v>
      </c>
      <c r="AH21" s="50">
        <f t="shared" si="3"/>
        <v>2.1739130434782608E-2</v>
      </c>
      <c r="AI21" s="3"/>
      <c r="AJ21" s="15"/>
      <c r="AK21" s="15"/>
      <c r="AL21" s="15"/>
      <c r="AM21" s="15"/>
      <c r="AN21" s="15"/>
      <c r="AO21" s="15"/>
      <c r="AP21" s="15"/>
      <c r="AQ21" s="15"/>
    </row>
    <row r="22" spans="1:43" x14ac:dyDescent="0.25">
      <c r="A22" s="51"/>
      <c r="B22" s="45">
        <v>751052</v>
      </c>
      <c r="C22" s="13" t="s">
        <v>48</v>
      </c>
      <c r="D22" s="46">
        <v>475</v>
      </c>
      <c r="E22" s="46">
        <v>490</v>
      </c>
      <c r="F22" s="46">
        <v>482</v>
      </c>
      <c r="G22" s="46">
        <v>494</v>
      </c>
      <c r="H22" s="46">
        <v>505</v>
      </c>
      <c r="I22" s="46">
        <v>505</v>
      </c>
      <c r="J22" s="46">
        <v>544</v>
      </c>
      <c r="K22" s="46">
        <v>550</v>
      </c>
      <c r="L22" s="46">
        <v>567</v>
      </c>
      <c r="M22" s="46">
        <v>597</v>
      </c>
      <c r="N22" s="46">
        <v>591</v>
      </c>
      <c r="O22" s="46">
        <v>581</v>
      </c>
      <c r="P22" s="46">
        <v>602</v>
      </c>
      <c r="Q22" s="46">
        <v>618</v>
      </c>
      <c r="R22" s="46">
        <v>623</v>
      </c>
      <c r="S22" s="46">
        <v>620</v>
      </c>
      <c r="T22" s="46">
        <v>626</v>
      </c>
      <c r="U22" s="47">
        <v>638</v>
      </c>
      <c r="V22" s="46">
        <v>656</v>
      </c>
      <c r="W22" s="46">
        <v>650</v>
      </c>
      <c r="X22" s="46">
        <v>645</v>
      </c>
      <c r="Y22" s="46">
        <v>660</v>
      </c>
      <c r="Z22" s="46">
        <v>654</v>
      </c>
      <c r="AA22" s="46">
        <v>643</v>
      </c>
      <c r="AB22" s="47">
        <v>644</v>
      </c>
      <c r="AC22" s="47">
        <v>625</v>
      </c>
      <c r="AD22" s="15">
        <f t="shared" si="0"/>
        <v>-19</v>
      </c>
      <c r="AE22" s="49">
        <f t="shared" si="1"/>
        <v>-2.9503105590062112E-2</v>
      </c>
      <c r="AF22" s="15">
        <v>632</v>
      </c>
      <c r="AG22" s="15">
        <f t="shared" si="2"/>
        <v>-12</v>
      </c>
      <c r="AH22" s="50">
        <f t="shared" si="3"/>
        <v>-1.8987341772151899E-2</v>
      </c>
      <c r="AI22" s="3"/>
      <c r="AJ22" s="15"/>
      <c r="AK22" s="15"/>
      <c r="AL22" s="15"/>
      <c r="AM22" s="15"/>
      <c r="AN22" s="15"/>
      <c r="AO22" s="15"/>
      <c r="AP22" s="15"/>
      <c r="AQ22" s="15"/>
    </row>
    <row r="23" spans="1:43" ht="15.75" thickBot="1" x14ac:dyDescent="0.3">
      <c r="A23" s="55"/>
      <c r="B23" s="56">
        <v>751053</v>
      </c>
      <c r="C23" s="27" t="s">
        <v>49</v>
      </c>
      <c r="D23" s="57">
        <v>488</v>
      </c>
      <c r="E23" s="57">
        <v>499</v>
      </c>
      <c r="F23" s="57">
        <v>496</v>
      </c>
      <c r="G23" s="57">
        <v>496</v>
      </c>
      <c r="H23" s="57">
        <v>472</v>
      </c>
      <c r="I23" s="57">
        <v>459</v>
      </c>
      <c r="J23" s="57">
        <v>427</v>
      </c>
      <c r="K23" s="57">
        <v>383</v>
      </c>
      <c r="L23" s="57">
        <v>386</v>
      </c>
      <c r="M23" s="57">
        <v>382</v>
      </c>
      <c r="N23" s="57">
        <v>390</v>
      </c>
      <c r="O23" s="57">
        <v>394</v>
      </c>
      <c r="P23" s="57">
        <v>386</v>
      </c>
      <c r="Q23" s="57">
        <v>419</v>
      </c>
      <c r="R23" s="57">
        <v>407</v>
      </c>
      <c r="S23" s="57">
        <v>434</v>
      </c>
      <c r="T23" s="57">
        <v>424</v>
      </c>
      <c r="U23" s="58">
        <v>426</v>
      </c>
      <c r="V23" s="57">
        <v>400</v>
      </c>
      <c r="W23" s="57">
        <v>403</v>
      </c>
      <c r="X23" s="59">
        <v>399</v>
      </c>
      <c r="Y23" s="59">
        <v>391</v>
      </c>
      <c r="Z23" s="59">
        <v>363</v>
      </c>
      <c r="AA23" s="59">
        <v>336</v>
      </c>
      <c r="AB23" s="58">
        <v>336</v>
      </c>
      <c r="AC23" s="58">
        <v>314</v>
      </c>
      <c r="AD23" s="15">
        <f t="shared" si="0"/>
        <v>-22</v>
      </c>
      <c r="AE23" s="49">
        <f t="shared" si="1"/>
        <v>-6.5476190476190479E-2</v>
      </c>
      <c r="AF23" s="15">
        <v>323</v>
      </c>
      <c r="AG23" s="29">
        <f t="shared" si="2"/>
        <v>-13</v>
      </c>
      <c r="AH23" s="60">
        <f t="shared" si="3"/>
        <v>-4.0247678018575851E-2</v>
      </c>
      <c r="AI23" s="3"/>
      <c r="AJ23" s="15"/>
      <c r="AK23" s="15"/>
      <c r="AL23" s="15"/>
      <c r="AM23" s="15"/>
      <c r="AN23" s="15"/>
      <c r="AO23" s="15"/>
      <c r="AP23" s="15"/>
      <c r="AQ23" s="15"/>
    </row>
    <row r="24" spans="1:43" x14ac:dyDescent="0.25">
      <c r="A24" s="44" t="s">
        <v>74</v>
      </c>
      <c r="B24" s="45">
        <v>751116</v>
      </c>
      <c r="C24" s="13" t="s">
        <v>75</v>
      </c>
      <c r="D24" s="61"/>
      <c r="E24" s="61"/>
      <c r="F24" s="61"/>
      <c r="G24" s="61"/>
      <c r="H24" s="61"/>
      <c r="I24" s="61"/>
      <c r="J24" s="61"/>
      <c r="K24" s="61"/>
      <c r="L24" s="61"/>
      <c r="M24" s="46">
        <v>0</v>
      </c>
      <c r="N24" s="46">
        <v>0</v>
      </c>
      <c r="O24" s="46">
        <v>0</v>
      </c>
      <c r="P24" s="46">
        <v>31</v>
      </c>
      <c r="Q24" s="46">
        <v>28</v>
      </c>
      <c r="R24" s="46">
        <v>29</v>
      </c>
      <c r="S24" s="46">
        <v>29</v>
      </c>
      <c r="T24" s="46">
        <v>30</v>
      </c>
      <c r="U24" s="54"/>
      <c r="V24" s="62"/>
      <c r="W24" s="62"/>
      <c r="X24" s="52"/>
      <c r="Y24" s="52"/>
      <c r="Z24" s="52"/>
      <c r="AA24" s="52"/>
      <c r="AB24" s="52"/>
      <c r="AC24" s="52"/>
      <c r="AD24" s="15"/>
      <c r="AE24" s="49"/>
      <c r="AF24" s="15"/>
      <c r="AG24" s="15">
        <f t="shared" si="2"/>
        <v>0</v>
      </c>
      <c r="AH24" s="50"/>
      <c r="AI24" s="3"/>
      <c r="AJ24" s="15"/>
      <c r="AK24" s="15"/>
      <c r="AL24" s="15"/>
      <c r="AM24" s="15"/>
      <c r="AN24" s="15"/>
      <c r="AO24" s="15"/>
      <c r="AP24" s="15"/>
      <c r="AQ24" s="15"/>
    </row>
    <row r="25" spans="1:43" x14ac:dyDescent="0.25">
      <c r="A25" s="51"/>
      <c r="B25" s="45">
        <v>751001</v>
      </c>
      <c r="C25" s="13" t="s">
        <v>10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4"/>
      <c r="V25" s="52"/>
      <c r="W25" s="52"/>
      <c r="X25" s="48">
        <v>352</v>
      </c>
      <c r="Y25" s="48">
        <v>291</v>
      </c>
      <c r="Z25" s="48">
        <v>263</v>
      </c>
      <c r="AA25" s="48">
        <v>224</v>
      </c>
      <c r="AB25" s="47">
        <v>208</v>
      </c>
      <c r="AC25" s="47">
        <v>200</v>
      </c>
      <c r="AD25" s="15">
        <f t="shared" si="0"/>
        <v>-8</v>
      </c>
      <c r="AE25" s="49">
        <f t="shared" si="1"/>
        <v>-3.8461538461538464E-2</v>
      </c>
      <c r="AF25" s="15">
        <v>196</v>
      </c>
      <c r="AG25" s="15">
        <f t="shared" si="2"/>
        <v>-12</v>
      </c>
      <c r="AH25" s="50">
        <f>AG25/AF25</f>
        <v>-6.1224489795918366E-2</v>
      </c>
      <c r="AI25" s="3"/>
      <c r="AJ25" s="15"/>
      <c r="AK25" s="15"/>
      <c r="AL25" s="15"/>
      <c r="AM25" s="15"/>
      <c r="AN25" s="15"/>
      <c r="AO25" s="15"/>
      <c r="AP25" s="15"/>
      <c r="AQ25" s="15"/>
    </row>
    <row r="26" spans="1:43" x14ac:dyDescent="0.25">
      <c r="A26" s="51"/>
      <c r="B26" s="45">
        <v>751057</v>
      </c>
      <c r="C26" s="13" t="s">
        <v>76</v>
      </c>
      <c r="D26" s="46">
        <v>385</v>
      </c>
      <c r="E26" s="46">
        <v>401</v>
      </c>
      <c r="F26" s="46">
        <v>379</v>
      </c>
      <c r="G26" s="46">
        <v>399</v>
      </c>
      <c r="H26" s="46">
        <v>442</v>
      </c>
      <c r="I26" s="46">
        <v>473</v>
      </c>
      <c r="J26" s="46">
        <v>398</v>
      </c>
      <c r="K26" s="46">
        <v>357</v>
      </c>
      <c r="L26" s="46">
        <v>345</v>
      </c>
      <c r="M26" s="46">
        <v>268</v>
      </c>
      <c r="N26" s="46">
        <v>235</v>
      </c>
      <c r="O26" s="46">
        <v>226</v>
      </c>
      <c r="P26" s="46">
        <v>207</v>
      </c>
      <c r="Q26" s="46">
        <v>195</v>
      </c>
      <c r="R26" s="46">
        <v>203</v>
      </c>
      <c r="S26" s="46">
        <v>181</v>
      </c>
      <c r="T26" s="46">
        <v>167</v>
      </c>
      <c r="U26" s="47">
        <v>161</v>
      </c>
      <c r="V26" s="46">
        <v>196</v>
      </c>
      <c r="W26" s="46">
        <v>190</v>
      </c>
      <c r="X26" s="52"/>
      <c r="Y26" s="52"/>
      <c r="Z26" s="52"/>
      <c r="AA26" s="52"/>
      <c r="AB26" s="52"/>
      <c r="AC26" s="52"/>
      <c r="AD26" s="15"/>
      <c r="AE26" s="49"/>
      <c r="AF26" s="15"/>
      <c r="AG26" s="15">
        <f t="shared" si="2"/>
        <v>0</v>
      </c>
      <c r="AH26" s="50"/>
      <c r="AI26" s="3"/>
      <c r="AJ26" s="15"/>
      <c r="AK26" s="15"/>
      <c r="AL26" s="15"/>
      <c r="AM26" s="15"/>
      <c r="AN26" s="15"/>
      <c r="AO26" s="15"/>
      <c r="AP26" s="15"/>
      <c r="AQ26" s="15"/>
    </row>
    <row r="27" spans="1:43" x14ac:dyDescent="0.25">
      <c r="A27" s="51"/>
      <c r="B27" s="45">
        <v>751010</v>
      </c>
      <c r="C27" s="13" t="s">
        <v>77</v>
      </c>
      <c r="D27" s="46">
        <v>318</v>
      </c>
      <c r="E27" s="46">
        <v>332</v>
      </c>
      <c r="F27" s="46">
        <v>351</v>
      </c>
      <c r="G27" s="46">
        <v>347</v>
      </c>
      <c r="H27" s="46">
        <v>341</v>
      </c>
      <c r="I27" s="46">
        <v>336</v>
      </c>
      <c r="J27" s="46">
        <v>311</v>
      </c>
      <c r="K27" s="46">
        <v>264</v>
      </c>
      <c r="L27" s="46">
        <v>332</v>
      </c>
      <c r="M27" s="46">
        <v>298</v>
      </c>
      <c r="N27" s="46">
        <v>282</v>
      </c>
      <c r="O27" s="46">
        <v>263</v>
      </c>
      <c r="P27" s="46">
        <v>262</v>
      </c>
      <c r="Q27" s="46">
        <v>255</v>
      </c>
      <c r="R27" s="46">
        <v>229</v>
      </c>
      <c r="S27" s="46">
        <v>216</v>
      </c>
      <c r="T27" s="46">
        <v>223</v>
      </c>
      <c r="U27" s="47">
        <v>212</v>
      </c>
      <c r="V27" s="46">
        <v>237</v>
      </c>
      <c r="W27" s="46">
        <v>208</v>
      </c>
      <c r="X27" s="52"/>
      <c r="Y27" s="52"/>
      <c r="Z27" s="52"/>
      <c r="AA27" s="52"/>
      <c r="AB27" s="52"/>
      <c r="AC27" s="52"/>
      <c r="AD27" s="15"/>
      <c r="AE27" s="49"/>
      <c r="AF27" s="15"/>
      <c r="AG27" s="15">
        <f t="shared" si="2"/>
        <v>0</v>
      </c>
      <c r="AH27" s="50"/>
      <c r="AI27" s="3"/>
      <c r="AJ27" s="15"/>
      <c r="AK27" s="15"/>
      <c r="AL27" s="15"/>
      <c r="AM27" s="15"/>
      <c r="AN27" s="15"/>
      <c r="AO27" s="15"/>
      <c r="AP27" s="15"/>
      <c r="AQ27" s="15"/>
    </row>
    <row r="28" spans="1:43" x14ac:dyDescent="0.25">
      <c r="A28" s="51"/>
      <c r="B28" s="45">
        <v>751008</v>
      </c>
      <c r="C28" s="13" t="s">
        <v>17</v>
      </c>
      <c r="D28" s="46">
        <v>690</v>
      </c>
      <c r="E28" s="46">
        <v>696</v>
      </c>
      <c r="F28" s="46">
        <v>697</v>
      </c>
      <c r="G28" s="46">
        <v>695</v>
      </c>
      <c r="H28" s="46">
        <v>696</v>
      </c>
      <c r="I28" s="46">
        <v>719</v>
      </c>
      <c r="J28" s="46">
        <v>684</v>
      </c>
      <c r="K28" s="46">
        <v>664</v>
      </c>
      <c r="L28" s="46">
        <v>672</v>
      </c>
      <c r="M28" s="46">
        <v>714</v>
      </c>
      <c r="N28" s="46">
        <v>739</v>
      </c>
      <c r="O28" s="46">
        <v>779</v>
      </c>
      <c r="P28" s="46">
        <v>799</v>
      </c>
      <c r="Q28" s="46">
        <v>822</v>
      </c>
      <c r="R28" s="46">
        <v>849</v>
      </c>
      <c r="S28" s="46">
        <v>890</v>
      </c>
      <c r="T28" s="46">
        <v>927</v>
      </c>
      <c r="U28" s="47">
        <v>944</v>
      </c>
      <c r="V28" s="46">
        <v>935</v>
      </c>
      <c r="W28" s="46">
        <v>955</v>
      </c>
      <c r="X28" s="48">
        <v>993</v>
      </c>
      <c r="Y28" s="48">
        <v>995</v>
      </c>
      <c r="Z28" s="48">
        <v>996</v>
      </c>
      <c r="AA28" s="48">
        <v>1021</v>
      </c>
      <c r="AB28" s="47">
        <v>1010</v>
      </c>
      <c r="AC28" s="47">
        <v>1026</v>
      </c>
      <c r="AD28" s="15">
        <f t="shared" si="0"/>
        <v>16</v>
      </c>
      <c r="AE28" s="49">
        <f t="shared" si="1"/>
        <v>1.5841584158415842E-2</v>
      </c>
      <c r="AF28" s="15">
        <v>1031</v>
      </c>
      <c r="AG28" s="15">
        <f t="shared" si="2"/>
        <v>21</v>
      </c>
      <c r="AH28" s="50">
        <f>AG28/AF28</f>
        <v>2.0368574199806012E-2</v>
      </c>
      <c r="AI28" s="3"/>
      <c r="AJ28" s="15"/>
      <c r="AK28" s="15"/>
      <c r="AL28" s="15"/>
      <c r="AM28" s="15"/>
      <c r="AN28" s="15"/>
      <c r="AO28" s="15"/>
      <c r="AP28" s="15"/>
      <c r="AQ28" s="15"/>
    </row>
    <row r="29" spans="1:43" x14ac:dyDescent="0.25">
      <c r="A29" s="51"/>
      <c r="B29" s="63">
        <v>751012</v>
      </c>
      <c r="C29" s="13" t="s">
        <v>78</v>
      </c>
      <c r="D29" s="46">
        <v>381</v>
      </c>
      <c r="E29" s="46">
        <v>367</v>
      </c>
      <c r="F29" s="46">
        <v>329</v>
      </c>
      <c r="G29" s="46">
        <v>317</v>
      </c>
      <c r="H29" s="46">
        <v>306</v>
      </c>
      <c r="I29" s="46">
        <v>282</v>
      </c>
      <c r="J29" s="46">
        <v>259</v>
      </c>
      <c r="K29" s="46">
        <v>193</v>
      </c>
      <c r="L29" s="61"/>
      <c r="M29" s="61"/>
      <c r="N29" s="61"/>
      <c r="O29" s="52"/>
      <c r="P29" s="52"/>
      <c r="Q29" s="52"/>
      <c r="R29" s="52"/>
      <c r="S29" s="52"/>
      <c r="T29" s="52"/>
      <c r="U29" s="54"/>
      <c r="V29" s="62"/>
      <c r="W29" s="62"/>
      <c r="X29" s="52"/>
      <c r="Y29" s="52"/>
      <c r="Z29" s="52"/>
      <c r="AA29" s="52"/>
      <c r="AB29" s="52"/>
      <c r="AC29" s="52"/>
      <c r="AD29" s="15"/>
      <c r="AE29" s="49"/>
      <c r="AF29" s="15"/>
      <c r="AG29" s="15">
        <f t="shared" si="2"/>
        <v>0</v>
      </c>
      <c r="AH29" s="50"/>
      <c r="AI29" s="3"/>
      <c r="AJ29" s="15"/>
      <c r="AK29" s="15"/>
      <c r="AL29" s="15"/>
      <c r="AM29" s="15"/>
      <c r="AN29" s="15"/>
      <c r="AO29" s="15"/>
      <c r="AP29" s="15"/>
      <c r="AQ29" s="15"/>
    </row>
    <row r="30" spans="1:43" x14ac:dyDescent="0.25">
      <c r="A30" s="51"/>
      <c r="B30" s="45">
        <v>751013</v>
      </c>
      <c r="C30" s="13" t="s">
        <v>58</v>
      </c>
      <c r="D30" s="46">
        <v>777</v>
      </c>
      <c r="E30" s="46">
        <v>790</v>
      </c>
      <c r="F30" s="46">
        <v>798</v>
      </c>
      <c r="G30" s="46">
        <v>815</v>
      </c>
      <c r="H30" s="46">
        <v>818</v>
      </c>
      <c r="I30" s="46">
        <v>829</v>
      </c>
      <c r="J30" s="46">
        <v>849</v>
      </c>
      <c r="K30" s="46">
        <v>882</v>
      </c>
      <c r="L30" s="46">
        <v>871</v>
      </c>
      <c r="M30" s="46">
        <v>872</v>
      </c>
      <c r="N30" s="46">
        <v>890</v>
      </c>
      <c r="O30" s="46">
        <v>895</v>
      </c>
      <c r="P30" s="46">
        <v>925</v>
      </c>
      <c r="Q30" s="46">
        <v>923</v>
      </c>
      <c r="R30" s="46">
        <v>931</v>
      </c>
      <c r="S30" s="46">
        <v>931</v>
      </c>
      <c r="T30" s="46">
        <v>953</v>
      </c>
      <c r="U30" s="47">
        <v>948</v>
      </c>
      <c r="V30" s="46">
        <v>976</v>
      </c>
      <c r="W30" s="46">
        <v>992</v>
      </c>
      <c r="X30" s="48">
        <v>987</v>
      </c>
      <c r="Y30" s="48">
        <v>1003</v>
      </c>
      <c r="Z30" s="48">
        <v>1025</v>
      </c>
      <c r="AA30" s="48">
        <v>1045</v>
      </c>
      <c r="AB30" s="47">
        <v>1000</v>
      </c>
      <c r="AC30" s="47">
        <v>986</v>
      </c>
      <c r="AD30" s="15">
        <f t="shared" si="0"/>
        <v>-14</v>
      </c>
      <c r="AE30" s="49">
        <f t="shared" si="1"/>
        <v>-1.4E-2</v>
      </c>
      <c r="AF30" s="15">
        <v>953</v>
      </c>
      <c r="AG30" s="15">
        <f t="shared" si="2"/>
        <v>-47</v>
      </c>
      <c r="AH30" s="50">
        <f>AG30/AF30</f>
        <v>-4.9317943336831059E-2</v>
      </c>
      <c r="AI30" s="3"/>
      <c r="AJ30" s="15"/>
      <c r="AK30" s="15"/>
      <c r="AL30" s="15"/>
      <c r="AM30" s="15"/>
      <c r="AN30" s="15"/>
      <c r="AO30" s="15"/>
      <c r="AP30" s="15"/>
      <c r="AQ30" s="15"/>
    </row>
    <row r="31" spans="1:43" x14ac:dyDescent="0.25">
      <c r="A31" s="51"/>
      <c r="B31" s="45">
        <v>751015</v>
      </c>
      <c r="C31" s="13" t="s">
        <v>20</v>
      </c>
      <c r="D31" s="46">
        <v>605</v>
      </c>
      <c r="E31" s="46">
        <v>580</v>
      </c>
      <c r="F31" s="46">
        <v>613</v>
      </c>
      <c r="G31" s="46">
        <v>603</v>
      </c>
      <c r="H31" s="46">
        <v>581</v>
      </c>
      <c r="I31" s="46">
        <v>559</v>
      </c>
      <c r="J31" s="46">
        <v>520</v>
      </c>
      <c r="K31" s="46">
        <v>476</v>
      </c>
      <c r="L31" s="46">
        <v>517</v>
      </c>
      <c r="M31" s="46">
        <v>457</v>
      </c>
      <c r="N31" s="46">
        <v>450</v>
      </c>
      <c r="O31" s="46">
        <v>435</v>
      </c>
      <c r="P31" s="46">
        <v>418</v>
      </c>
      <c r="Q31" s="46">
        <v>432</v>
      </c>
      <c r="R31" s="46">
        <v>495</v>
      </c>
      <c r="S31" s="46">
        <v>537</v>
      </c>
      <c r="T31" s="46">
        <v>558</v>
      </c>
      <c r="U31" s="47">
        <v>598</v>
      </c>
      <c r="V31" s="46">
        <v>670</v>
      </c>
      <c r="W31" s="46">
        <v>686</v>
      </c>
      <c r="X31" s="48">
        <v>708</v>
      </c>
      <c r="Y31" s="48">
        <v>714</v>
      </c>
      <c r="Z31" s="48">
        <v>723</v>
      </c>
      <c r="AA31" s="48">
        <v>699</v>
      </c>
      <c r="AB31" s="47">
        <v>752</v>
      </c>
      <c r="AC31" s="47">
        <v>778</v>
      </c>
      <c r="AD31" s="15">
        <f t="shared" si="0"/>
        <v>26</v>
      </c>
      <c r="AE31" s="49">
        <f t="shared" si="1"/>
        <v>3.4574468085106384E-2</v>
      </c>
      <c r="AF31" s="15">
        <v>777</v>
      </c>
      <c r="AG31" s="15">
        <f t="shared" si="2"/>
        <v>25</v>
      </c>
      <c r="AH31" s="50">
        <f>AG31/AF31</f>
        <v>3.2175032175032175E-2</v>
      </c>
      <c r="AI31" s="3"/>
      <c r="AJ31" s="15"/>
      <c r="AK31" s="15"/>
      <c r="AL31" s="15"/>
      <c r="AM31" s="15"/>
      <c r="AN31" s="15"/>
      <c r="AO31" s="15"/>
      <c r="AP31" s="15"/>
      <c r="AQ31" s="15"/>
    </row>
    <row r="32" spans="1:43" x14ac:dyDescent="0.25">
      <c r="A32" s="51"/>
      <c r="B32" s="45">
        <v>751019</v>
      </c>
      <c r="C32" s="13" t="s">
        <v>24</v>
      </c>
      <c r="D32" s="46">
        <v>588</v>
      </c>
      <c r="E32" s="46">
        <v>589</v>
      </c>
      <c r="F32" s="46">
        <v>571</v>
      </c>
      <c r="G32" s="46">
        <v>572</v>
      </c>
      <c r="H32" s="46">
        <v>544</v>
      </c>
      <c r="I32" s="46">
        <v>559</v>
      </c>
      <c r="J32" s="46">
        <v>541</v>
      </c>
      <c r="K32" s="46">
        <v>540</v>
      </c>
      <c r="L32" s="46">
        <v>520</v>
      </c>
      <c r="M32" s="46">
        <v>488</v>
      </c>
      <c r="N32" s="46">
        <v>469</v>
      </c>
      <c r="O32" s="46">
        <v>448</v>
      </c>
      <c r="P32" s="46">
        <v>448</v>
      </c>
      <c r="Q32" s="46">
        <v>450</v>
      </c>
      <c r="R32" s="46">
        <v>448</v>
      </c>
      <c r="S32" s="46">
        <v>485</v>
      </c>
      <c r="T32" s="46">
        <v>500</v>
      </c>
      <c r="U32" s="47">
        <v>507</v>
      </c>
      <c r="V32" s="46">
        <v>533</v>
      </c>
      <c r="W32" s="46">
        <v>564</v>
      </c>
      <c r="X32" s="48">
        <v>563</v>
      </c>
      <c r="Y32" s="48">
        <v>582</v>
      </c>
      <c r="Z32" s="48">
        <v>608</v>
      </c>
      <c r="AA32" s="48">
        <v>652</v>
      </c>
      <c r="AB32" s="47">
        <v>694</v>
      </c>
      <c r="AC32" s="47">
        <v>708</v>
      </c>
      <c r="AD32" s="15">
        <f t="shared" si="0"/>
        <v>14</v>
      </c>
      <c r="AE32" s="49">
        <f t="shared" si="1"/>
        <v>2.0172910662824207E-2</v>
      </c>
      <c r="AF32" s="15">
        <v>702</v>
      </c>
      <c r="AG32" s="15">
        <f t="shared" si="2"/>
        <v>8</v>
      </c>
      <c r="AH32" s="50">
        <f>AG32/AF32</f>
        <v>1.1396011396011397E-2</v>
      </c>
      <c r="AI32" s="3"/>
      <c r="AJ32" s="15"/>
      <c r="AK32" s="15"/>
      <c r="AL32" s="15"/>
      <c r="AM32" s="15"/>
      <c r="AN32" s="15"/>
      <c r="AO32" s="15"/>
      <c r="AP32" s="15"/>
      <c r="AQ32" s="15"/>
    </row>
    <row r="33" spans="1:43" x14ac:dyDescent="0.25">
      <c r="A33" s="51"/>
      <c r="B33" s="45">
        <v>751023</v>
      </c>
      <c r="C33" s="13" t="s">
        <v>27</v>
      </c>
      <c r="D33" s="46">
        <v>209</v>
      </c>
      <c r="E33" s="46">
        <v>233</v>
      </c>
      <c r="F33" s="46">
        <v>246</v>
      </c>
      <c r="G33" s="46">
        <v>238</v>
      </c>
      <c r="H33" s="46">
        <v>240</v>
      </c>
      <c r="I33" s="46">
        <v>248</v>
      </c>
      <c r="J33" s="46">
        <v>264</v>
      </c>
      <c r="K33" s="46">
        <v>264</v>
      </c>
      <c r="L33" s="46">
        <v>244</v>
      </c>
      <c r="M33" s="46">
        <v>243</v>
      </c>
      <c r="N33" s="46">
        <v>226</v>
      </c>
      <c r="O33" s="46">
        <v>207</v>
      </c>
      <c r="P33" s="46">
        <v>226</v>
      </c>
      <c r="Q33" s="46">
        <v>209</v>
      </c>
      <c r="R33" s="46">
        <v>208</v>
      </c>
      <c r="S33" s="46">
        <v>200</v>
      </c>
      <c r="T33" s="46">
        <v>181</v>
      </c>
      <c r="U33" s="47">
        <v>192</v>
      </c>
      <c r="V33" s="46">
        <v>212</v>
      </c>
      <c r="W33" s="46">
        <v>233</v>
      </c>
      <c r="X33" s="46">
        <v>216</v>
      </c>
      <c r="Y33" s="46">
        <v>218</v>
      </c>
      <c r="Z33" s="46">
        <v>225</v>
      </c>
      <c r="AA33" s="46">
        <v>224</v>
      </c>
      <c r="AB33" s="47">
        <v>191</v>
      </c>
      <c r="AC33" s="47">
        <v>185</v>
      </c>
      <c r="AD33" s="15">
        <f t="shared" si="0"/>
        <v>-6</v>
      </c>
      <c r="AE33" s="49">
        <f t="shared" si="1"/>
        <v>-3.1413612565445025E-2</v>
      </c>
      <c r="AF33" s="15">
        <v>199</v>
      </c>
      <c r="AG33" s="15">
        <f t="shared" si="2"/>
        <v>8</v>
      </c>
      <c r="AH33" s="50">
        <f>AG33/AF33</f>
        <v>4.0201005025125629E-2</v>
      </c>
      <c r="AI33" s="3"/>
      <c r="AJ33" s="15"/>
      <c r="AK33" s="15"/>
      <c r="AL33" s="15"/>
      <c r="AM33" s="15"/>
      <c r="AN33" s="15"/>
      <c r="AO33" s="15"/>
      <c r="AP33" s="15"/>
      <c r="AQ33" s="15"/>
    </row>
    <row r="34" spans="1:43" x14ac:dyDescent="0.25">
      <c r="A34" s="51"/>
      <c r="B34" s="45">
        <v>751025</v>
      </c>
      <c r="C34" s="13" t="s">
        <v>29</v>
      </c>
      <c r="D34" s="46">
        <v>553</v>
      </c>
      <c r="E34" s="46">
        <v>557</v>
      </c>
      <c r="F34" s="46">
        <v>578</v>
      </c>
      <c r="G34" s="46">
        <v>562</v>
      </c>
      <c r="H34" s="46">
        <v>532</v>
      </c>
      <c r="I34" s="46">
        <v>501</v>
      </c>
      <c r="J34" s="46">
        <v>505</v>
      </c>
      <c r="K34" s="46">
        <v>494</v>
      </c>
      <c r="L34" s="46">
        <v>531</v>
      </c>
      <c r="M34" s="46">
        <v>501</v>
      </c>
      <c r="N34" s="46">
        <v>472</v>
      </c>
      <c r="O34" s="46">
        <v>431</v>
      </c>
      <c r="P34" s="46">
        <v>414</v>
      </c>
      <c r="Q34" s="46">
        <v>417</v>
      </c>
      <c r="R34" s="46">
        <v>380</v>
      </c>
      <c r="S34" s="46">
        <v>368</v>
      </c>
      <c r="T34" s="46">
        <v>359</v>
      </c>
      <c r="U34" s="47">
        <v>357</v>
      </c>
      <c r="V34" s="46">
        <v>368</v>
      </c>
      <c r="W34" s="46">
        <v>380</v>
      </c>
      <c r="X34" s="48">
        <v>378</v>
      </c>
      <c r="Y34" s="48">
        <v>371</v>
      </c>
      <c r="Z34" s="48">
        <v>374</v>
      </c>
      <c r="AA34" s="48">
        <v>368</v>
      </c>
      <c r="AB34" s="47">
        <v>369</v>
      </c>
      <c r="AC34" s="47">
        <v>363</v>
      </c>
      <c r="AD34" s="15">
        <f t="shared" si="0"/>
        <v>-6</v>
      </c>
      <c r="AE34" s="49">
        <f t="shared" si="1"/>
        <v>-1.6260162601626018E-2</v>
      </c>
      <c r="AF34" s="15">
        <v>389</v>
      </c>
      <c r="AG34" s="15">
        <f t="shared" si="2"/>
        <v>20</v>
      </c>
      <c r="AH34" s="50">
        <f>AG34/AF34</f>
        <v>5.1413881748071981E-2</v>
      </c>
      <c r="AI34" s="3"/>
      <c r="AJ34" s="15"/>
      <c r="AK34" s="15"/>
      <c r="AL34" s="15"/>
      <c r="AM34" s="15"/>
      <c r="AN34" s="15"/>
      <c r="AO34" s="15"/>
      <c r="AP34" s="15"/>
      <c r="AQ34" s="15"/>
    </row>
    <row r="35" spans="1:43" x14ac:dyDescent="0.25">
      <c r="A35" s="51"/>
      <c r="B35" s="63">
        <v>751028</v>
      </c>
      <c r="C35" s="53" t="s">
        <v>79</v>
      </c>
      <c r="D35" s="46">
        <v>452</v>
      </c>
      <c r="E35" s="46">
        <v>480</v>
      </c>
      <c r="F35" s="46">
        <v>493</v>
      </c>
      <c r="G35" s="46">
        <v>519</v>
      </c>
      <c r="H35" s="46">
        <v>564</v>
      </c>
      <c r="I35" s="46">
        <v>486</v>
      </c>
      <c r="J35" s="46">
        <v>489</v>
      </c>
      <c r="K35" s="46">
        <v>436</v>
      </c>
      <c r="L35" s="61"/>
      <c r="M35" s="61"/>
      <c r="N35" s="61"/>
      <c r="O35" s="52"/>
      <c r="P35" s="52"/>
      <c r="Q35" s="52"/>
      <c r="R35" s="52"/>
      <c r="S35" s="52"/>
      <c r="T35" s="52"/>
      <c r="U35" s="54"/>
      <c r="V35" s="62"/>
      <c r="W35" s="62"/>
      <c r="X35" s="52"/>
      <c r="Y35" s="52"/>
      <c r="Z35" s="52"/>
      <c r="AA35" s="52"/>
      <c r="AB35" s="52"/>
      <c r="AC35" s="52"/>
      <c r="AD35" s="15"/>
      <c r="AE35" s="49"/>
      <c r="AF35" s="15"/>
      <c r="AG35" s="15">
        <f t="shared" si="2"/>
        <v>0</v>
      </c>
      <c r="AH35" s="50"/>
      <c r="AI35" s="3"/>
      <c r="AJ35" s="15"/>
      <c r="AK35" s="15"/>
      <c r="AL35" s="15"/>
      <c r="AM35" s="15"/>
      <c r="AN35" s="15"/>
      <c r="AO35" s="15"/>
      <c r="AP35" s="15"/>
      <c r="AQ35" s="15"/>
    </row>
    <row r="36" spans="1:43" x14ac:dyDescent="0.25">
      <c r="A36" s="51"/>
      <c r="B36" s="45">
        <v>751055</v>
      </c>
      <c r="C36" s="13" t="s">
        <v>51</v>
      </c>
      <c r="D36" s="46">
        <v>516</v>
      </c>
      <c r="E36" s="46">
        <v>521</v>
      </c>
      <c r="F36" s="46">
        <v>583</v>
      </c>
      <c r="G36" s="46">
        <v>618</v>
      </c>
      <c r="H36" s="46">
        <v>670</v>
      </c>
      <c r="I36" s="46">
        <v>705</v>
      </c>
      <c r="J36" s="46">
        <v>714</v>
      </c>
      <c r="K36" s="46">
        <v>745</v>
      </c>
      <c r="L36" s="46">
        <v>700</v>
      </c>
      <c r="M36" s="46">
        <v>686</v>
      </c>
      <c r="N36" s="46">
        <v>700</v>
      </c>
      <c r="O36" s="46">
        <v>695</v>
      </c>
      <c r="P36" s="46">
        <v>674</v>
      </c>
      <c r="Q36" s="46">
        <v>653</v>
      </c>
      <c r="R36" s="46">
        <v>640</v>
      </c>
      <c r="S36" s="46">
        <v>613</v>
      </c>
      <c r="T36" s="46">
        <v>611</v>
      </c>
      <c r="U36" s="47">
        <v>610</v>
      </c>
      <c r="V36" s="46">
        <v>588</v>
      </c>
      <c r="W36" s="46">
        <v>559</v>
      </c>
      <c r="X36" s="48">
        <v>560</v>
      </c>
      <c r="Y36" s="48">
        <v>562</v>
      </c>
      <c r="Z36" s="48">
        <v>553</v>
      </c>
      <c r="AA36" s="48">
        <v>562</v>
      </c>
      <c r="AB36" s="47">
        <v>558</v>
      </c>
      <c r="AC36" s="47">
        <v>569</v>
      </c>
      <c r="AD36" s="15">
        <f t="shared" si="0"/>
        <v>11</v>
      </c>
      <c r="AE36" s="49">
        <f t="shared" si="1"/>
        <v>1.9713261648745518E-2</v>
      </c>
      <c r="AF36" s="15">
        <v>552</v>
      </c>
      <c r="AG36" s="15">
        <f t="shared" si="2"/>
        <v>-6</v>
      </c>
      <c r="AH36" s="50">
        <f t="shared" ref="AH36:AH42" si="4">AG36/AF36</f>
        <v>-1.0869565217391304E-2</v>
      </c>
      <c r="AI36" s="3"/>
      <c r="AJ36" s="15"/>
      <c r="AK36" s="15"/>
      <c r="AL36" s="15"/>
      <c r="AM36" s="15"/>
      <c r="AN36" s="15"/>
      <c r="AO36" s="15"/>
      <c r="AP36" s="15"/>
      <c r="AQ36" s="15"/>
    </row>
    <row r="37" spans="1:43" x14ac:dyDescent="0.25">
      <c r="A37" s="51"/>
      <c r="B37" s="45">
        <v>751035</v>
      </c>
      <c r="C37" s="13" t="s">
        <v>35</v>
      </c>
      <c r="D37" s="46">
        <v>480</v>
      </c>
      <c r="E37" s="46">
        <v>498</v>
      </c>
      <c r="F37" s="46">
        <v>505</v>
      </c>
      <c r="G37" s="46">
        <v>537</v>
      </c>
      <c r="H37" s="46">
        <v>573</v>
      </c>
      <c r="I37" s="46">
        <v>584</v>
      </c>
      <c r="J37" s="46">
        <v>591</v>
      </c>
      <c r="K37" s="46">
        <v>602</v>
      </c>
      <c r="L37" s="46">
        <v>641</v>
      </c>
      <c r="M37" s="46">
        <v>632</v>
      </c>
      <c r="N37" s="46">
        <v>635</v>
      </c>
      <c r="O37" s="46">
        <v>604</v>
      </c>
      <c r="P37" s="46">
        <v>599</v>
      </c>
      <c r="Q37" s="46">
        <v>623</v>
      </c>
      <c r="R37" s="46">
        <v>629</v>
      </c>
      <c r="S37" s="46">
        <v>589</v>
      </c>
      <c r="T37" s="46">
        <v>583</v>
      </c>
      <c r="U37" s="47">
        <v>569</v>
      </c>
      <c r="V37" s="46">
        <v>578</v>
      </c>
      <c r="W37" s="46">
        <v>618</v>
      </c>
      <c r="X37" s="48">
        <v>610</v>
      </c>
      <c r="Y37" s="48">
        <v>624</v>
      </c>
      <c r="Z37" s="48">
        <v>657</v>
      </c>
      <c r="AA37" s="48">
        <v>665</v>
      </c>
      <c r="AB37" s="47">
        <v>622</v>
      </c>
      <c r="AC37" s="47">
        <v>652</v>
      </c>
      <c r="AD37" s="15">
        <f t="shared" si="0"/>
        <v>30</v>
      </c>
      <c r="AE37" s="49">
        <f t="shared" si="1"/>
        <v>4.8231511254019289E-2</v>
      </c>
      <c r="AF37" s="15">
        <v>636</v>
      </c>
      <c r="AG37" s="15">
        <f t="shared" si="2"/>
        <v>14</v>
      </c>
      <c r="AH37" s="50">
        <f t="shared" si="4"/>
        <v>2.20125786163522E-2</v>
      </c>
      <c r="AI37" s="3"/>
      <c r="AJ37" s="15"/>
      <c r="AK37" s="15"/>
      <c r="AL37" s="15"/>
      <c r="AM37" s="15"/>
      <c r="AN37" s="15"/>
      <c r="AO37" s="15"/>
      <c r="AP37" s="15"/>
      <c r="AQ37" s="15"/>
    </row>
    <row r="38" spans="1:43" x14ac:dyDescent="0.25">
      <c r="A38" s="51"/>
      <c r="B38" s="45">
        <v>751065</v>
      </c>
      <c r="C38" s="13" t="s">
        <v>53</v>
      </c>
      <c r="D38" s="46">
        <v>581</v>
      </c>
      <c r="E38" s="46">
        <v>583</v>
      </c>
      <c r="F38" s="46">
        <v>572</v>
      </c>
      <c r="G38" s="46">
        <v>587</v>
      </c>
      <c r="H38" s="46">
        <v>542</v>
      </c>
      <c r="I38" s="46">
        <v>551</v>
      </c>
      <c r="J38" s="46">
        <v>509</v>
      </c>
      <c r="K38" s="46">
        <v>474</v>
      </c>
      <c r="L38" s="46">
        <v>450</v>
      </c>
      <c r="M38" s="46">
        <v>456</v>
      </c>
      <c r="N38" s="46">
        <v>442</v>
      </c>
      <c r="O38" s="46">
        <v>422</v>
      </c>
      <c r="P38" s="46">
        <v>398</v>
      </c>
      <c r="Q38" s="46">
        <v>393</v>
      </c>
      <c r="R38" s="46">
        <v>382</v>
      </c>
      <c r="S38" s="46">
        <v>389</v>
      </c>
      <c r="T38" s="46">
        <v>378</v>
      </c>
      <c r="U38" s="47">
        <v>351</v>
      </c>
      <c r="V38" s="46">
        <v>343</v>
      </c>
      <c r="W38" s="46">
        <v>354</v>
      </c>
      <c r="X38" s="48">
        <v>371</v>
      </c>
      <c r="Y38" s="48">
        <v>374</v>
      </c>
      <c r="Z38" s="48">
        <v>399</v>
      </c>
      <c r="AA38" s="48">
        <v>379</v>
      </c>
      <c r="AB38" s="47">
        <v>382</v>
      </c>
      <c r="AC38" s="47">
        <v>372</v>
      </c>
      <c r="AD38" s="15">
        <f t="shared" si="0"/>
        <v>-10</v>
      </c>
      <c r="AE38" s="49">
        <f t="shared" si="1"/>
        <v>-2.6178010471204188E-2</v>
      </c>
      <c r="AF38" s="15">
        <v>382</v>
      </c>
      <c r="AG38" s="15">
        <f t="shared" si="2"/>
        <v>0</v>
      </c>
      <c r="AH38" s="50">
        <f t="shared" si="4"/>
        <v>0</v>
      </c>
      <c r="AI38" s="3"/>
      <c r="AJ38" s="15"/>
      <c r="AK38" s="15"/>
      <c r="AL38" s="15"/>
      <c r="AM38" s="15"/>
      <c r="AN38" s="15"/>
      <c r="AO38" s="15"/>
      <c r="AP38" s="15"/>
      <c r="AQ38" s="15"/>
    </row>
    <row r="39" spans="1:43" x14ac:dyDescent="0.25">
      <c r="A39" s="51"/>
      <c r="B39" s="45">
        <v>751014</v>
      </c>
      <c r="C39" s="13" t="s">
        <v>19</v>
      </c>
      <c r="D39" s="46">
        <v>321</v>
      </c>
      <c r="E39" s="46">
        <v>329</v>
      </c>
      <c r="F39" s="46">
        <v>343</v>
      </c>
      <c r="G39" s="46">
        <v>323</v>
      </c>
      <c r="H39" s="46">
        <v>322</v>
      </c>
      <c r="I39" s="46">
        <v>293</v>
      </c>
      <c r="J39" s="46">
        <v>240</v>
      </c>
      <c r="K39" s="46">
        <v>207</v>
      </c>
      <c r="L39" s="46">
        <v>236</v>
      </c>
      <c r="M39" s="46">
        <v>201</v>
      </c>
      <c r="N39" s="46">
        <v>185</v>
      </c>
      <c r="O39" s="46">
        <v>217</v>
      </c>
      <c r="P39" s="46">
        <v>242</v>
      </c>
      <c r="Q39" s="46">
        <v>226</v>
      </c>
      <c r="R39" s="46">
        <v>258</v>
      </c>
      <c r="S39" s="46">
        <v>284</v>
      </c>
      <c r="T39" s="46">
        <v>293</v>
      </c>
      <c r="U39" s="47">
        <v>321</v>
      </c>
      <c r="V39" s="46">
        <v>335</v>
      </c>
      <c r="W39" s="46">
        <v>306</v>
      </c>
      <c r="X39" s="48">
        <v>312</v>
      </c>
      <c r="Y39" s="48">
        <v>321</v>
      </c>
      <c r="Z39" s="48">
        <v>306</v>
      </c>
      <c r="AA39" s="48">
        <v>241</v>
      </c>
      <c r="AB39" s="47">
        <v>206</v>
      </c>
      <c r="AC39" s="47">
        <v>166</v>
      </c>
      <c r="AD39" s="15">
        <f t="shared" si="0"/>
        <v>-40</v>
      </c>
      <c r="AE39" s="49">
        <f t="shared" si="1"/>
        <v>-0.1941747572815534</v>
      </c>
      <c r="AF39" s="15">
        <v>197</v>
      </c>
      <c r="AG39" s="15">
        <f t="shared" si="2"/>
        <v>-9</v>
      </c>
      <c r="AH39" s="50">
        <f t="shared" si="4"/>
        <v>-4.5685279187817257E-2</v>
      </c>
      <c r="AI39" s="3"/>
      <c r="AJ39" s="15"/>
      <c r="AK39" s="15"/>
      <c r="AL39" s="15"/>
      <c r="AM39" s="15"/>
      <c r="AN39" s="15"/>
      <c r="AO39" s="15"/>
      <c r="AP39" s="15"/>
      <c r="AQ39" s="15"/>
    </row>
    <row r="40" spans="1:43" x14ac:dyDescent="0.25">
      <c r="A40" s="51"/>
      <c r="B40" s="45">
        <v>751045</v>
      </c>
      <c r="C40" s="13" t="s">
        <v>44</v>
      </c>
      <c r="D40" s="46">
        <v>723</v>
      </c>
      <c r="E40" s="46">
        <v>734</v>
      </c>
      <c r="F40" s="46">
        <v>769</v>
      </c>
      <c r="G40" s="46">
        <v>816</v>
      </c>
      <c r="H40" s="46">
        <v>854</v>
      </c>
      <c r="I40" s="46">
        <v>899</v>
      </c>
      <c r="J40" s="46">
        <v>865</v>
      </c>
      <c r="K40" s="46">
        <v>853</v>
      </c>
      <c r="L40" s="46">
        <v>826</v>
      </c>
      <c r="M40" s="46">
        <v>831</v>
      </c>
      <c r="N40" s="46">
        <v>852</v>
      </c>
      <c r="O40" s="46">
        <v>852</v>
      </c>
      <c r="P40" s="46">
        <v>856</v>
      </c>
      <c r="Q40" s="46">
        <v>866</v>
      </c>
      <c r="R40" s="46">
        <v>797</v>
      </c>
      <c r="S40" s="46">
        <v>765</v>
      </c>
      <c r="T40" s="46">
        <v>741</v>
      </c>
      <c r="U40" s="47">
        <v>710</v>
      </c>
      <c r="V40" s="46">
        <v>704</v>
      </c>
      <c r="W40" s="46">
        <v>659</v>
      </c>
      <c r="X40" s="48">
        <v>644</v>
      </c>
      <c r="Y40" s="48">
        <v>621</v>
      </c>
      <c r="Z40" s="48">
        <v>568</v>
      </c>
      <c r="AA40" s="48">
        <v>550</v>
      </c>
      <c r="AB40" s="47">
        <v>550</v>
      </c>
      <c r="AC40" s="47">
        <v>516</v>
      </c>
      <c r="AD40" s="15">
        <f t="shared" si="0"/>
        <v>-34</v>
      </c>
      <c r="AE40" s="49">
        <f t="shared" si="1"/>
        <v>-6.1818181818181821E-2</v>
      </c>
      <c r="AF40" s="15">
        <v>561</v>
      </c>
      <c r="AG40" s="15">
        <f t="shared" si="2"/>
        <v>11</v>
      </c>
      <c r="AH40" s="50">
        <f t="shared" si="4"/>
        <v>1.9607843137254902E-2</v>
      </c>
      <c r="AI40" s="3"/>
      <c r="AJ40" s="15"/>
      <c r="AK40" s="15"/>
      <c r="AL40" s="15"/>
      <c r="AM40" s="15"/>
      <c r="AN40" s="15"/>
      <c r="AO40" s="15"/>
      <c r="AP40" s="15"/>
      <c r="AQ40" s="15"/>
    </row>
    <row r="41" spans="1:43" ht="15.75" thickBot="1" x14ac:dyDescent="0.3">
      <c r="A41" s="55"/>
      <c r="B41" s="56">
        <v>751054</v>
      </c>
      <c r="C41" s="27" t="s">
        <v>50</v>
      </c>
      <c r="D41" s="57">
        <v>671</v>
      </c>
      <c r="E41" s="57">
        <v>701</v>
      </c>
      <c r="F41" s="57">
        <v>749</v>
      </c>
      <c r="G41" s="57">
        <v>759</v>
      </c>
      <c r="H41" s="57">
        <v>771</v>
      </c>
      <c r="I41" s="57">
        <v>786</v>
      </c>
      <c r="J41" s="57">
        <v>775</v>
      </c>
      <c r="K41" s="57">
        <v>751</v>
      </c>
      <c r="L41" s="57">
        <v>722</v>
      </c>
      <c r="M41" s="57">
        <v>690</v>
      </c>
      <c r="N41" s="57">
        <v>670</v>
      </c>
      <c r="O41" s="57">
        <v>634</v>
      </c>
      <c r="P41" s="57">
        <v>644</v>
      </c>
      <c r="Q41" s="57">
        <v>644</v>
      </c>
      <c r="R41" s="57">
        <v>637</v>
      </c>
      <c r="S41" s="57">
        <v>617</v>
      </c>
      <c r="T41" s="57">
        <v>643</v>
      </c>
      <c r="U41" s="58">
        <v>662</v>
      </c>
      <c r="V41" s="57">
        <v>660</v>
      </c>
      <c r="W41" s="57">
        <v>649</v>
      </c>
      <c r="X41" s="57">
        <v>652</v>
      </c>
      <c r="Y41" s="57">
        <v>683</v>
      </c>
      <c r="Z41" s="57">
        <v>720</v>
      </c>
      <c r="AA41" s="57">
        <v>741</v>
      </c>
      <c r="AB41" s="47">
        <v>781</v>
      </c>
      <c r="AC41" s="47">
        <v>792</v>
      </c>
      <c r="AD41" s="15">
        <f t="shared" si="0"/>
        <v>11</v>
      </c>
      <c r="AE41" s="49">
        <f t="shared" si="1"/>
        <v>1.4084507042253521E-2</v>
      </c>
      <c r="AF41" s="15">
        <v>776</v>
      </c>
      <c r="AG41" s="29">
        <f t="shared" si="2"/>
        <v>-5</v>
      </c>
      <c r="AH41" s="60">
        <f t="shared" si="4"/>
        <v>-6.4432989690721646E-3</v>
      </c>
      <c r="AI41" s="3"/>
      <c r="AJ41" s="15"/>
      <c r="AK41" s="15"/>
      <c r="AL41" s="15"/>
      <c r="AM41" s="15"/>
      <c r="AN41" s="15"/>
      <c r="AO41" s="15"/>
      <c r="AP41" s="15"/>
      <c r="AQ41" s="15"/>
    </row>
    <row r="42" spans="1:43" x14ac:dyDescent="0.25">
      <c r="A42" s="44" t="s">
        <v>80</v>
      </c>
      <c r="B42" s="45">
        <v>751016</v>
      </c>
      <c r="C42" s="13" t="s">
        <v>21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46">
        <v>632</v>
      </c>
      <c r="R42" s="46">
        <v>612</v>
      </c>
      <c r="S42" s="46">
        <v>589</v>
      </c>
      <c r="T42" s="46">
        <v>563</v>
      </c>
      <c r="U42" s="47">
        <v>585</v>
      </c>
      <c r="V42" s="46">
        <v>597</v>
      </c>
      <c r="W42" s="46">
        <v>613</v>
      </c>
      <c r="X42" s="48">
        <v>611</v>
      </c>
      <c r="Y42" s="48">
        <v>628</v>
      </c>
      <c r="Z42" s="46">
        <v>655</v>
      </c>
      <c r="AA42" s="46">
        <v>681</v>
      </c>
      <c r="AB42" s="64">
        <v>707</v>
      </c>
      <c r="AC42" s="64">
        <v>717</v>
      </c>
      <c r="AD42" s="15">
        <f t="shared" si="0"/>
        <v>10</v>
      </c>
      <c r="AE42" s="49">
        <f t="shared" si="1"/>
        <v>1.4144271570014143E-2</v>
      </c>
      <c r="AF42" s="15">
        <v>741</v>
      </c>
      <c r="AG42" s="15">
        <f t="shared" si="2"/>
        <v>34</v>
      </c>
      <c r="AH42" s="50">
        <f t="shared" si="4"/>
        <v>4.5883940620782729E-2</v>
      </c>
      <c r="AI42" s="3"/>
      <c r="AJ42" s="15"/>
      <c r="AK42" s="15"/>
      <c r="AL42" s="15"/>
      <c r="AM42" s="15"/>
      <c r="AN42" s="15"/>
      <c r="AO42" s="15"/>
      <c r="AP42" s="15"/>
      <c r="AQ42" s="15"/>
    </row>
    <row r="43" spans="1:43" x14ac:dyDescent="0.25">
      <c r="A43" s="51"/>
      <c r="B43" s="45"/>
      <c r="C43" s="53" t="s">
        <v>81</v>
      </c>
      <c r="D43" s="46">
        <v>556</v>
      </c>
      <c r="E43" s="46">
        <v>568</v>
      </c>
      <c r="F43" s="46">
        <v>601</v>
      </c>
      <c r="G43" s="46">
        <v>592</v>
      </c>
      <c r="H43" s="46">
        <v>593</v>
      </c>
      <c r="I43" s="46">
        <v>618</v>
      </c>
      <c r="J43" s="46">
        <v>610</v>
      </c>
      <c r="K43" s="46">
        <v>557</v>
      </c>
      <c r="L43" s="46">
        <v>544</v>
      </c>
      <c r="M43" s="46">
        <v>523</v>
      </c>
      <c r="N43" s="46">
        <v>502</v>
      </c>
      <c r="O43" s="46">
        <v>487</v>
      </c>
      <c r="P43" s="46">
        <v>482</v>
      </c>
      <c r="Q43" s="52"/>
      <c r="R43" s="52"/>
      <c r="S43" s="52"/>
      <c r="T43" s="52"/>
      <c r="U43" s="54"/>
      <c r="V43" s="52"/>
      <c r="W43" s="52"/>
      <c r="X43" s="52"/>
      <c r="Y43" s="52"/>
      <c r="Z43" s="52"/>
      <c r="AA43" s="52"/>
      <c r="AB43" s="52"/>
      <c r="AC43" s="52"/>
      <c r="AD43" s="15"/>
      <c r="AE43" s="49"/>
      <c r="AF43" s="15"/>
      <c r="AG43" s="15">
        <f t="shared" si="2"/>
        <v>0</v>
      </c>
      <c r="AH43" s="50"/>
      <c r="AI43" s="3"/>
      <c r="AJ43" s="15"/>
      <c r="AK43" s="15"/>
      <c r="AL43" s="15"/>
      <c r="AM43" s="15"/>
      <c r="AN43" s="15"/>
      <c r="AO43" s="15"/>
      <c r="AP43" s="15"/>
      <c r="AQ43" s="15"/>
    </row>
    <row r="44" spans="1:43" x14ac:dyDescent="0.25">
      <c r="A44" s="51"/>
      <c r="B44" s="45"/>
      <c r="C44" s="53" t="s">
        <v>82</v>
      </c>
      <c r="D44" s="46">
        <v>247</v>
      </c>
      <c r="E44" s="46">
        <v>258</v>
      </c>
      <c r="F44" s="46">
        <v>238</v>
      </c>
      <c r="G44" s="46">
        <v>246</v>
      </c>
      <c r="H44" s="46">
        <v>250</v>
      </c>
      <c r="I44" s="46">
        <v>251</v>
      </c>
      <c r="J44" s="46">
        <v>251</v>
      </c>
      <c r="K44" s="46">
        <v>235</v>
      </c>
      <c r="L44" s="46">
        <v>242</v>
      </c>
      <c r="M44" s="46">
        <v>224</v>
      </c>
      <c r="N44" s="46">
        <v>212</v>
      </c>
      <c r="O44" s="46">
        <v>212</v>
      </c>
      <c r="P44" s="46">
        <v>193</v>
      </c>
      <c r="Q44" s="52"/>
      <c r="R44" s="52"/>
      <c r="S44" s="52"/>
      <c r="T44" s="52"/>
      <c r="U44" s="54"/>
      <c r="V44" s="52"/>
      <c r="W44" s="52"/>
      <c r="X44" s="52"/>
      <c r="Y44" s="52"/>
      <c r="Z44" s="52"/>
      <c r="AA44" s="52"/>
      <c r="AB44" s="52"/>
      <c r="AC44" s="52"/>
      <c r="AD44" s="15"/>
      <c r="AE44" s="49"/>
      <c r="AF44" s="15"/>
      <c r="AG44" s="15">
        <f t="shared" si="2"/>
        <v>0</v>
      </c>
      <c r="AH44" s="50"/>
      <c r="AI44" s="3"/>
      <c r="AJ44" s="15"/>
      <c r="AK44" s="15"/>
      <c r="AL44" s="15"/>
      <c r="AM44" s="15"/>
      <c r="AN44" s="15"/>
      <c r="AO44" s="15"/>
      <c r="AP44" s="15"/>
      <c r="AQ44" s="15"/>
    </row>
    <row r="45" spans="1:43" x14ac:dyDescent="0.25">
      <c r="A45" s="51"/>
      <c r="B45" s="45">
        <v>751004</v>
      </c>
      <c r="C45" s="13" t="s">
        <v>14</v>
      </c>
      <c r="D45" s="46">
        <v>653</v>
      </c>
      <c r="E45" s="46">
        <v>675</v>
      </c>
      <c r="F45" s="46">
        <v>687</v>
      </c>
      <c r="G45" s="46">
        <v>724</v>
      </c>
      <c r="H45" s="46">
        <v>747</v>
      </c>
      <c r="I45" s="46">
        <v>735</v>
      </c>
      <c r="J45" s="46">
        <v>732</v>
      </c>
      <c r="K45" s="46">
        <v>734</v>
      </c>
      <c r="L45" s="46">
        <v>706</v>
      </c>
      <c r="M45" s="46">
        <v>692</v>
      </c>
      <c r="N45" s="46">
        <v>672</v>
      </c>
      <c r="O45" s="46">
        <v>675</v>
      </c>
      <c r="P45" s="46">
        <v>650</v>
      </c>
      <c r="Q45" s="46">
        <v>606</v>
      </c>
      <c r="R45" s="46">
        <v>576</v>
      </c>
      <c r="S45" s="46">
        <v>545</v>
      </c>
      <c r="T45" s="46">
        <v>541</v>
      </c>
      <c r="U45" s="47">
        <v>527</v>
      </c>
      <c r="V45" s="46">
        <v>543</v>
      </c>
      <c r="W45" s="46">
        <v>526</v>
      </c>
      <c r="X45" s="48">
        <v>523</v>
      </c>
      <c r="Y45" s="48">
        <v>509</v>
      </c>
      <c r="Z45" s="48">
        <v>515</v>
      </c>
      <c r="AA45" s="48">
        <v>522</v>
      </c>
      <c r="AB45" s="47">
        <v>523</v>
      </c>
      <c r="AC45" s="47">
        <v>528</v>
      </c>
      <c r="AD45" s="15">
        <f t="shared" si="0"/>
        <v>5</v>
      </c>
      <c r="AE45" s="49">
        <f t="shared" si="1"/>
        <v>9.5602294455066923E-3</v>
      </c>
      <c r="AF45" s="15">
        <v>530</v>
      </c>
      <c r="AG45" s="15">
        <f t="shared" si="2"/>
        <v>7</v>
      </c>
      <c r="AH45" s="50">
        <f t="shared" ref="AH45:AH57" si="5">AG45/AF45</f>
        <v>1.3207547169811321E-2</v>
      </c>
      <c r="AI45" s="3"/>
      <c r="AJ45" s="15"/>
      <c r="AK45" s="15"/>
      <c r="AL45" s="15"/>
      <c r="AM45" s="15"/>
      <c r="AN45" s="15"/>
      <c r="AO45" s="15"/>
      <c r="AP45" s="15"/>
      <c r="AQ45" s="15"/>
    </row>
    <row r="46" spans="1:43" x14ac:dyDescent="0.25">
      <c r="A46" s="51"/>
      <c r="B46" s="45">
        <v>751027</v>
      </c>
      <c r="C46" s="13" t="s">
        <v>31</v>
      </c>
      <c r="D46" s="46">
        <v>550</v>
      </c>
      <c r="E46" s="46">
        <v>564</v>
      </c>
      <c r="F46" s="46">
        <v>594</v>
      </c>
      <c r="G46" s="46">
        <v>656</v>
      </c>
      <c r="H46" s="46">
        <v>704</v>
      </c>
      <c r="I46" s="46">
        <v>705</v>
      </c>
      <c r="J46" s="46">
        <v>737</v>
      </c>
      <c r="K46" s="46">
        <v>769</v>
      </c>
      <c r="L46" s="46">
        <v>780</v>
      </c>
      <c r="M46" s="46">
        <v>763</v>
      </c>
      <c r="N46" s="46">
        <v>739</v>
      </c>
      <c r="O46" s="46">
        <v>756</v>
      </c>
      <c r="P46" s="46">
        <v>750</v>
      </c>
      <c r="Q46" s="46">
        <v>788</v>
      </c>
      <c r="R46" s="46">
        <v>785</v>
      </c>
      <c r="S46" s="46">
        <v>802</v>
      </c>
      <c r="T46" s="46">
        <v>863</v>
      </c>
      <c r="U46" s="47">
        <v>923</v>
      </c>
      <c r="V46" s="46">
        <v>947</v>
      </c>
      <c r="W46" s="46">
        <v>936</v>
      </c>
      <c r="X46" s="46">
        <v>923</v>
      </c>
      <c r="Y46" s="46">
        <v>893</v>
      </c>
      <c r="Z46" s="46">
        <v>870</v>
      </c>
      <c r="AA46" s="46">
        <v>806</v>
      </c>
      <c r="AB46" s="47">
        <v>818</v>
      </c>
      <c r="AC46" s="47">
        <v>788</v>
      </c>
      <c r="AD46" s="15">
        <f t="shared" si="0"/>
        <v>-30</v>
      </c>
      <c r="AE46" s="49">
        <f t="shared" si="1"/>
        <v>-3.6674816625916873E-2</v>
      </c>
      <c r="AF46" s="15">
        <v>811</v>
      </c>
      <c r="AG46" s="15">
        <f t="shared" si="2"/>
        <v>-7</v>
      </c>
      <c r="AH46" s="50">
        <f t="shared" si="5"/>
        <v>-8.6313193588162754E-3</v>
      </c>
      <c r="AI46" s="3"/>
      <c r="AJ46" s="15"/>
      <c r="AK46" s="15"/>
      <c r="AL46" s="15"/>
      <c r="AM46" s="15"/>
      <c r="AN46" s="15"/>
      <c r="AO46" s="15"/>
      <c r="AP46" s="15"/>
      <c r="AQ46" s="15"/>
    </row>
    <row r="47" spans="1:43" x14ac:dyDescent="0.25">
      <c r="A47" s="51"/>
      <c r="B47" s="45">
        <v>751017</v>
      </c>
      <c r="C47" s="13" t="s">
        <v>22</v>
      </c>
      <c r="D47" s="46">
        <v>575</v>
      </c>
      <c r="E47" s="46">
        <v>586</v>
      </c>
      <c r="F47" s="46">
        <v>595</v>
      </c>
      <c r="G47" s="46">
        <v>627</v>
      </c>
      <c r="H47" s="46">
        <v>613</v>
      </c>
      <c r="I47" s="46">
        <v>608</v>
      </c>
      <c r="J47" s="46">
        <v>596</v>
      </c>
      <c r="K47" s="46">
        <v>585</v>
      </c>
      <c r="L47" s="46">
        <v>590</v>
      </c>
      <c r="M47" s="46">
        <v>619</v>
      </c>
      <c r="N47" s="46">
        <v>659</v>
      </c>
      <c r="O47" s="46">
        <v>652</v>
      </c>
      <c r="P47" s="46">
        <v>635</v>
      </c>
      <c r="Q47" s="46">
        <v>644</v>
      </c>
      <c r="R47" s="46">
        <v>625</v>
      </c>
      <c r="S47" s="46">
        <v>599</v>
      </c>
      <c r="T47" s="46">
        <v>600</v>
      </c>
      <c r="U47" s="47">
        <v>538</v>
      </c>
      <c r="V47" s="46">
        <v>527</v>
      </c>
      <c r="W47" s="46">
        <v>509</v>
      </c>
      <c r="X47" s="46">
        <v>491</v>
      </c>
      <c r="Y47" s="46">
        <v>485</v>
      </c>
      <c r="Z47" s="46">
        <v>471</v>
      </c>
      <c r="AA47" s="46">
        <v>439</v>
      </c>
      <c r="AB47" s="47">
        <v>431</v>
      </c>
      <c r="AC47" s="47">
        <v>430</v>
      </c>
      <c r="AD47" s="15">
        <f t="shared" si="0"/>
        <v>-1</v>
      </c>
      <c r="AE47" s="49">
        <f t="shared" si="1"/>
        <v>-2.3201856148491878E-3</v>
      </c>
      <c r="AF47" s="15">
        <v>422</v>
      </c>
      <c r="AG47" s="15">
        <f t="shared" si="2"/>
        <v>-9</v>
      </c>
      <c r="AH47" s="50">
        <f t="shared" si="5"/>
        <v>-2.132701421800948E-2</v>
      </c>
      <c r="AI47" s="3"/>
      <c r="AJ47" s="15"/>
      <c r="AK47" s="15"/>
      <c r="AL47" s="15"/>
      <c r="AM47" s="15"/>
      <c r="AN47" s="15"/>
      <c r="AO47" s="15"/>
      <c r="AP47" s="15"/>
      <c r="AQ47" s="15"/>
    </row>
    <row r="48" spans="1:43" x14ac:dyDescent="0.25">
      <c r="A48" s="51"/>
      <c r="B48" s="45">
        <v>751018</v>
      </c>
      <c r="C48" s="13" t="s">
        <v>23</v>
      </c>
      <c r="D48" s="46">
        <v>601</v>
      </c>
      <c r="E48" s="46">
        <v>628</v>
      </c>
      <c r="F48" s="46">
        <v>650</v>
      </c>
      <c r="G48" s="46">
        <v>642</v>
      </c>
      <c r="H48" s="46">
        <v>635</v>
      </c>
      <c r="I48" s="46">
        <v>639</v>
      </c>
      <c r="J48" s="46">
        <v>637</v>
      </c>
      <c r="K48" s="46">
        <v>620</v>
      </c>
      <c r="L48" s="46">
        <v>667</v>
      </c>
      <c r="M48" s="46">
        <v>659</v>
      </c>
      <c r="N48" s="46">
        <v>642</v>
      </c>
      <c r="O48" s="46">
        <v>659</v>
      </c>
      <c r="P48" s="46">
        <v>669</v>
      </c>
      <c r="Q48" s="46">
        <v>646</v>
      </c>
      <c r="R48" s="46">
        <v>655</v>
      </c>
      <c r="S48" s="46">
        <v>661</v>
      </c>
      <c r="T48" s="46">
        <v>667</v>
      </c>
      <c r="U48" s="47">
        <v>695</v>
      </c>
      <c r="V48" s="46">
        <v>737</v>
      </c>
      <c r="W48" s="46">
        <v>742</v>
      </c>
      <c r="X48" s="48">
        <v>756</v>
      </c>
      <c r="Y48" s="48">
        <v>781</v>
      </c>
      <c r="Z48" s="46">
        <v>791</v>
      </c>
      <c r="AA48" s="46">
        <v>820</v>
      </c>
      <c r="AB48" s="47">
        <v>831</v>
      </c>
      <c r="AC48" s="47">
        <v>837</v>
      </c>
      <c r="AD48" s="15">
        <f t="shared" si="0"/>
        <v>6</v>
      </c>
      <c r="AE48" s="49">
        <f t="shared" si="1"/>
        <v>7.2202166064981952E-3</v>
      </c>
      <c r="AF48" s="15">
        <v>844</v>
      </c>
      <c r="AG48" s="15">
        <f t="shared" si="2"/>
        <v>13</v>
      </c>
      <c r="AH48" s="50">
        <f t="shared" si="5"/>
        <v>1.5402843601895734E-2</v>
      </c>
      <c r="AI48" s="3"/>
      <c r="AJ48" s="15"/>
      <c r="AK48" s="15"/>
      <c r="AL48" s="15"/>
      <c r="AM48" s="15"/>
      <c r="AN48" s="15"/>
      <c r="AO48" s="15"/>
      <c r="AP48" s="15"/>
      <c r="AQ48" s="15"/>
    </row>
    <row r="49" spans="1:46" x14ac:dyDescent="0.25">
      <c r="A49" s="51"/>
      <c r="B49" s="45">
        <v>751021</v>
      </c>
      <c r="C49" s="13" t="s">
        <v>25</v>
      </c>
      <c r="D49" s="46">
        <v>540</v>
      </c>
      <c r="E49" s="46">
        <v>567</v>
      </c>
      <c r="F49" s="46">
        <v>594</v>
      </c>
      <c r="G49" s="46">
        <v>651</v>
      </c>
      <c r="H49" s="46">
        <v>691</v>
      </c>
      <c r="I49" s="46">
        <v>724</v>
      </c>
      <c r="J49" s="46">
        <v>758</v>
      </c>
      <c r="K49" s="46">
        <v>811</v>
      </c>
      <c r="L49" s="46">
        <v>827</v>
      </c>
      <c r="M49" s="46">
        <v>834</v>
      </c>
      <c r="N49" s="46">
        <v>847</v>
      </c>
      <c r="O49" s="46">
        <v>842</v>
      </c>
      <c r="P49" s="46">
        <v>868</v>
      </c>
      <c r="Q49" s="46">
        <v>880</v>
      </c>
      <c r="R49" s="46">
        <v>867</v>
      </c>
      <c r="S49" s="46">
        <v>868</v>
      </c>
      <c r="T49" s="46">
        <v>875</v>
      </c>
      <c r="U49" s="47">
        <v>878</v>
      </c>
      <c r="V49" s="46">
        <v>918</v>
      </c>
      <c r="W49" s="46">
        <v>907</v>
      </c>
      <c r="X49" s="48">
        <v>899</v>
      </c>
      <c r="Y49" s="48">
        <v>881</v>
      </c>
      <c r="Z49" s="48">
        <v>859</v>
      </c>
      <c r="AA49" s="48">
        <v>832</v>
      </c>
      <c r="AB49" s="47">
        <v>825</v>
      </c>
      <c r="AC49" s="47">
        <v>783</v>
      </c>
      <c r="AD49" s="15">
        <f t="shared" si="0"/>
        <v>-42</v>
      </c>
      <c r="AE49" s="49">
        <f t="shared" si="1"/>
        <v>-5.0909090909090911E-2</v>
      </c>
      <c r="AF49" s="15">
        <v>798</v>
      </c>
      <c r="AG49" s="15">
        <f t="shared" si="2"/>
        <v>-27</v>
      </c>
      <c r="AH49" s="50">
        <f t="shared" si="5"/>
        <v>-3.3834586466165412E-2</v>
      </c>
      <c r="AI49" s="3"/>
      <c r="AJ49" s="15"/>
      <c r="AK49" s="15"/>
      <c r="AL49" s="15"/>
      <c r="AM49" s="15"/>
      <c r="AN49" s="15"/>
      <c r="AO49" s="15"/>
      <c r="AP49" s="15"/>
      <c r="AQ49" s="15"/>
    </row>
    <row r="50" spans="1:46" x14ac:dyDescent="0.25">
      <c r="A50" s="51"/>
      <c r="B50" s="45">
        <v>751024</v>
      </c>
      <c r="C50" s="13" t="s">
        <v>28</v>
      </c>
      <c r="D50" s="46">
        <v>538</v>
      </c>
      <c r="E50" s="46">
        <v>574</v>
      </c>
      <c r="F50" s="46">
        <v>602</v>
      </c>
      <c r="G50" s="46">
        <v>611</v>
      </c>
      <c r="H50" s="46">
        <v>611</v>
      </c>
      <c r="I50" s="46">
        <v>617</v>
      </c>
      <c r="J50" s="46">
        <v>601</v>
      </c>
      <c r="K50" s="46">
        <v>607</v>
      </c>
      <c r="L50" s="46">
        <v>626</v>
      </c>
      <c r="M50" s="46">
        <v>617</v>
      </c>
      <c r="N50" s="46">
        <v>615</v>
      </c>
      <c r="O50" s="46">
        <v>596</v>
      </c>
      <c r="P50" s="46">
        <v>591</v>
      </c>
      <c r="Q50" s="46">
        <v>587</v>
      </c>
      <c r="R50" s="46">
        <v>582</v>
      </c>
      <c r="S50" s="46">
        <v>574</v>
      </c>
      <c r="T50" s="46">
        <v>572</v>
      </c>
      <c r="U50" s="47">
        <v>569</v>
      </c>
      <c r="V50" s="46">
        <v>593</v>
      </c>
      <c r="W50" s="46">
        <v>586</v>
      </c>
      <c r="X50" s="48">
        <v>624</v>
      </c>
      <c r="Y50" s="48">
        <v>634</v>
      </c>
      <c r="Z50" s="48">
        <v>621</v>
      </c>
      <c r="AA50" s="48">
        <v>631</v>
      </c>
      <c r="AB50" s="47">
        <v>626</v>
      </c>
      <c r="AC50" s="47">
        <v>628</v>
      </c>
      <c r="AD50" s="15">
        <f t="shared" si="0"/>
        <v>2</v>
      </c>
      <c r="AE50" s="49">
        <f t="shared" si="1"/>
        <v>3.1948881789137379E-3</v>
      </c>
      <c r="AF50" s="15">
        <v>652</v>
      </c>
      <c r="AG50" s="15">
        <f t="shared" si="2"/>
        <v>26</v>
      </c>
      <c r="AH50" s="50">
        <f t="shared" si="5"/>
        <v>3.9877300613496931E-2</v>
      </c>
      <c r="AI50" s="3"/>
      <c r="AJ50" s="15"/>
      <c r="AK50" s="15"/>
      <c r="AL50" s="15"/>
      <c r="AM50" s="15"/>
      <c r="AN50" s="15"/>
      <c r="AO50" s="15"/>
      <c r="AP50" s="15"/>
      <c r="AQ50" s="15"/>
    </row>
    <row r="51" spans="1:46" x14ac:dyDescent="0.25">
      <c r="A51" s="51"/>
      <c r="B51" s="45">
        <v>751026</v>
      </c>
      <c r="C51" s="13" t="s">
        <v>30</v>
      </c>
      <c r="D51" s="46">
        <v>671</v>
      </c>
      <c r="E51" s="46">
        <v>678</v>
      </c>
      <c r="F51" s="46">
        <v>690</v>
      </c>
      <c r="G51" s="46">
        <v>698</v>
      </c>
      <c r="H51" s="46">
        <v>711</v>
      </c>
      <c r="I51" s="46">
        <v>721</v>
      </c>
      <c r="J51" s="46">
        <v>744</v>
      </c>
      <c r="K51" s="46">
        <v>777</v>
      </c>
      <c r="L51" s="46">
        <v>785</v>
      </c>
      <c r="M51" s="46">
        <v>790</v>
      </c>
      <c r="N51" s="46">
        <v>823</v>
      </c>
      <c r="O51" s="46">
        <v>827</v>
      </c>
      <c r="P51" s="46">
        <v>845</v>
      </c>
      <c r="Q51" s="46">
        <v>857</v>
      </c>
      <c r="R51" s="46">
        <v>837</v>
      </c>
      <c r="S51" s="46">
        <v>834</v>
      </c>
      <c r="T51" s="46">
        <v>839</v>
      </c>
      <c r="U51" s="47">
        <v>831</v>
      </c>
      <c r="V51" s="46">
        <v>831</v>
      </c>
      <c r="W51" s="46">
        <v>867</v>
      </c>
      <c r="X51" s="48">
        <v>863</v>
      </c>
      <c r="Y51" s="48">
        <v>849</v>
      </c>
      <c r="Z51" s="48">
        <v>837</v>
      </c>
      <c r="AA51" s="48">
        <v>836</v>
      </c>
      <c r="AB51" s="47">
        <v>855</v>
      </c>
      <c r="AC51" s="47">
        <v>868</v>
      </c>
      <c r="AD51" s="15">
        <f t="shared" si="0"/>
        <v>13</v>
      </c>
      <c r="AE51" s="49">
        <f t="shared" si="1"/>
        <v>1.5204678362573099E-2</v>
      </c>
      <c r="AF51" s="15">
        <v>877</v>
      </c>
      <c r="AG51" s="15">
        <f t="shared" si="2"/>
        <v>22</v>
      </c>
      <c r="AH51" s="50">
        <f t="shared" si="5"/>
        <v>2.5085518814139111E-2</v>
      </c>
      <c r="AI51" s="3"/>
      <c r="AJ51" s="15"/>
      <c r="AK51" s="15"/>
      <c r="AL51" s="15"/>
      <c r="AM51" s="15"/>
      <c r="AN51" s="15"/>
      <c r="AO51" s="15"/>
      <c r="AP51" s="15"/>
      <c r="AQ51" s="15"/>
    </row>
    <row r="52" spans="1:46" x14ac:dyDescent="0.25">
      <c r="A52" s="51"/>
      <c r="B52" s="45">
        <v>751033</v>
      </c>
      <c r="C52" s="13" t="s">
        <v>33</v>
      </c>
      <c r="D52" s="46">
        <v>790</v>
      </c>
      <c r="E52" s="46">
        <v>819</v>
      </c>
      <c r="F52" s="46">
        <v>851</v>
      </c>
      <c r="G52" s="46">
        <v>846</v>
      </c>
      <c r="H52" s="46">
        <v>838</v>
      </c>
      <c r="I52" s="46">
        <v>837</v>
      </c>
      <c r="J52" s="46">
        <v>840</v>
      </c>
      <c r="K52" s="46">
        <v>827</v>
      </c>
      <c r="L52" s="46">
        <v>806</v>
      </c>
      <c r="M52" s="46">
        <v>785</v>
      </c>
      <c r="N52" s="46">
        <v>777</v>
      </c>
      <c r="O52" s="46">
        <v>728</v>
      </c>
      <c r="P52" s="46">
        <v>687</v>
      </c>
      <c r="Q52" s="46">
        <v>651</v>
      </c>
      <c r="R52" s="46">
        <v>642</v>
      </c>
      <c r="S52" s="46">
        <v>607</v>
      </c>
      <c r="T52" s="46">
        <v>566</v>
      </c>
      <c r="U52" s="47">
        <v>579</v>
      </c>
      <c r="V52" s="46">
        <v>548</v>
      </c>
      <c r="W52" s="46">
        <v>513</v>
      </c>
      <c r="X52" s="46">
        <v>508</v>
      </c>
      <c r="Y52" s="46">
        <v>514</v>
      </c>
      <c r="Z52" s="46">
        <v>524</v>
      </c>
      <c r="AA52" s="46">
        <v>528</v>
      </c>
      <c r="AB52" s="47">
        <v>558</v>
      </c>
      <c r="AC52" s="47">
        <v>561</v>
      </c>
      <c r="AD52" s="15">
        <f t="shared" si="0"/>
        <v>3</v>
      </c>
      <c r="AE52" s="49">
        <f t="shared" si="1"/>
        <v>5.3763440860215058E-3</v>
      </c>
      <c r="AF52" s="15">
        <v>571</v>
      </c>
      <c r="AG52" s="15">
        <f t="shared" si="2"/>
        <v>13</v>
      </c>
      <c r="AH52" s="50">
        <f t="shared" si="5"/>
        <v>2.276707530647986E-2</v>
      </c>
      <c r="AI52" s="3"/>
      <c r="AJ52" s="15"/>
      <c r="AK52" s="15"/>
      <c r="AL52" s="15"/>
      <c r="AM52" s="15"/>
      <c r="AN52" s="15"/>
      <c r="AO52" s="15"/>
      <c r="AP52" s="15"/>
      <c r="AQ52" s="15"/>
    </row>
    <row r="53" spans="1:46" x14ac:dyDescent="0.25">
      <c r="A53" s="51"/>
      <c r="B53" s="45">
        <v>751034</v>
      </c>
      <c r="C53" s="13" t="s">
        <v>34</v>
      </c>
      <c r="D53" s="46">
        <v>398</v>
      </c>
      <c r="E53" s="46">
        <v>411</v>
      </c>
      <c r="F53" s="46">
        <v>435</v>
      </c>
      <c r="G53" s="46">
        <v>458</v>
      </c>
      <c r="H53" s="46">
        <v>466</v>
      </c>
      <c r="I53" s="46">
        <v>471</v>
      </c>
      <c r="J53" s="46">
        <v>436</v>
      </c>
      <c r="K53" s="46">
        <v>430</v>
      </c>
      <c r="L53" s="46">
        <v>448</v>
      </c>
      <c r="M53" s="46">
        <v>411</v>
      </c>
      <c r="N53" s="46">
        <v>418</v>
      </c>
      <c r="O53" s="46">
        <v>425</v>
      </c>
      <c r="P53" s="46">
        <v>418</v>
      </c>
      <c r="Q53" s="46">
        <v>380</v>
      </c>
      <c r="R53" s="46">
        <v>389</v>
      </c>
      <c r="S53" s="46">
        <v>401</v>
      </c>
      <c r="T53" s="46">
        <v>438</v>
      </c>
      <c r="U53" s="47">
        <v>444</v>
      </c>
      <c r="V53" s="46">
        <v>476</v>
      </c>
      <c r="W53" s="46">
        <v>479</v>
      </c>
      <c r="X53" s="46">
        <v>500</v>
      </c>
      <c r="Y53" s="46">
        <v>507</v>
      </c>
      <c r="Z53" s="46">
        <v>503</v>
      </c>
      <c r="AA53" s="46">
        <v>508</v>
      </c>
      <c r="AB53" s="47">
        <v>548</v>
      </c>
      <c r="AC53" s="47">
        <v>557</v>
      </c>
      <c r="AD53" s="15">
        <f t="shared" si="0"/>
        <v>9</v>
      </c>
      <c r="AE53" s="49">
        <f t="shared" si="1"/>
        <v>1.6423357664233577E-2</v>
      </c>
      <c r="AF53" s="15">
        <v>600</v>
      </c>
      <c r="AG53" s="15">
        <f t="shared" si="2"/>
        <v>52</v>
      </c>
      <c r="AH53" s="50">
        <f t="shared" si="5"/>
        <v>8.666666666666667E-2</v>
      </c>
      <c r="AI53" s="3"/>
      <c r="AJ53" s="15"/>
      <c r="AK53" s="15"/>
      <c r="AL53" s="15"/>
      <c r="AM53" s="15"/>
      <c r="AN53" s="15"/>
      <c r="AO53" s="15"/>
      <c r="AP53" s="15"/>
      <c r="AQ53" s="15"/>
    </row>
    <row r="54" spans="1:46" x14ac:dyDescent="0.25">
      <c r="A54" s="51"/>
      <c r="B54" s="45">
        <v>751040</v>
      </c>
      <c r="C54" s="13" t="s">
        <v>39</v>
      </c>
      <c r="D54" s="46">
        <v>541</v>
      </c>
      <c r="E54" s="46">
        <v>555</v>
      </c>
      <c r="F54" s="46">
        <v>550</v>
      </c>
      <c r="G54" s="46">
        <v>555</v>
      </c>
      <c r="H54" s="46">
        <v>558</v>
      </c>
      <c r="I54" s="46">
        <v>556</v>
      </c>
      <c r="J54" s="46">
        <v>594</v>
      </c>
      <c r="K54" s="46">
        <v>568</v>
      </c>
      <c r="L54" s="46">
        <v>608</v>
      </c>
      <c r="M54" s="46">
        <v>604</v>
      </c>
      <c r="N54" s="46">
        <v>608</v>
      </c>
      <c r="O54" s="46">
        <v>586</v>
      </c>
      <c r="P54" s="46">
        <v>606</v>
      </c>
      <c r="Q54" s="46">
        <v>598</v>
      </c>
      <c r="R54" s="46">
        <v>623</v>
      </c>
      <c r="S54" s="46">
        <v>636</v>
      </c>
      <c r="T54" s="46">
        <v>638</v>
      </c>
      <c r="U54" s="47">
        <v>640</v>
      </c>
      <c r="V54" s="46">
        <v>658</v>
      </c>
      <c r="W54" s="46">
        <v>632</v>
      </c>
      <c r="X54" s="48">
        <v>594</v>
      </c>
      <c r="Y54" s="48">
        <v>579</v>
      </c>
      <c r="Z54" s="48">
        <v>574</v>
      </c>
      <c r="AA54" s="48">
        <v>570</v>
      </c>
      <c r="AB54" s="47">
        <v>558</v>
      </c>
      <c r="AC54" s="47">
        <v>566</v>
      </c>
      <c r="AD54" s="15">
        <f t="shared" si="0"/>
        <v>8</v>
      </c>
      <c r="AE54" s="49">
        <f t="shared" si="1"/>
        <v>1.4336917562724014E-2</v>
      </c>
      <c r="AF54" s="15">
        <v>558</v>
      </c>
      <c r="AG54" s="15">
        <f t="shared" si="2"/>
        <v>0</v>
      </c>
      <c r="AH54" s="50">
        <f t="shared" si="5"/>
        <v>0</v>
      </c>
      <c r="AI54" s="3"/>
      <c r="AJ54" s="15"/>
      <c r="AK54" s="15"/>
      <c r="AL54" s="15"/>
      <c r="AM54" s="15"/>
      <c r="AN54" s="15"/>
      <c r="AO54" s="15"/>
      <c r="AP54" s="15"/>
      <c r="AQ54" s="15"/>
    </row>
    <row r="55" spans="1:46" x14ac:dyDescent="0.25">
      <c r="A55" s="51"/>
      <c r="B55" s="45">
        <v>751041</v>
      </c>
      <c r="C55" s="13" t="s">
        <v>40</v>
      </c>
      <c r="D55" s="46">
        <v>489</v>
      </c>
      <c r="E55" s="46">
        <v>505</v>
      </c>
      <c r="F55" s="46">
        <v>527</v>
      </c>
      <c r="G55" s="46">
        <v>558</v>
      </c>
      <c r="H55" s="46">
        <v>550</v>
      </c>
      <c r="I55" s="46">
        <v>547</v>
      </c>
      <c r="J55" s="46">
        <v>550</v>
      </c>
      <c r="K55" s="46">
        <v>535</v>
      </c>
      <c r="L55" s="46">
        <v>540</v>
      </c>
      <c r="M55" s="46">
        <v>559</v>
      </c>
      <c r="N55" s="46">
        <v>570</v>
      </c>
      <c r="O55" s="46">
        <v>601</v>
      </c>
      <c r="P55" s="46">
        <v>595</v>
      </c>
      <c r="Q55" s="46">
        <v>601</v>
      </c>
      <c r="R55" s="46">
        <v>609</v>
      </c>
      <c r="S55" s="46">
        <v>630</v>
      </c>
      <c r="T55" s="46">
        <v>646</v>
      </c>
      <c r="U55" s="47">
        <v>676</v>
      </c>
      <c r="V55" s="46">
        <v>700</v>
      </c>
      <c r="W55" s="46">
        <v>728</v>
      </c>
      <c r="X55" s="48">
        <v>780</v>
      </c>
      <c r="Y55" s="48">
        <v>816</v>
      </c>
      <c r="Z55" s="48">
        <v>829</v>
      </c>
      <c r="AA55" s="48">
        <v>851</v>
      </c>
      <c r="AB55" s="47">
        <v>870</v>
      </c>
      <c r="AC55" s="47">
        <v>881</v>
      </c>
      <c r="AD55" s="15">
        <f t="shared" si="0"/>
        <v>11</v>
      </c>
      <c r="AE55" s="49">
        <f t="shared" si="1"/>
        <v>1.264367816091954E-2</v>
      </c>
      <c r="AF55" s="15">
        <v>908</v>
      </c>
      <c r="AG55" s="15">
        <f t="shared" si="2"/>
        <v>38</v>
      </c>
      <c r="AH55" s="50">
        <f t="shared" si="5"/>
        <v>4.185022026431718E-2</v>
      </c>
      <c r="AI55" s="3"/>
      <c r="AJ55" s="15"/>
      <c r="AK55" s="15"/>
      <c r="AL55" s="15"/>
      <c r="AM55" s="15"/>
      <c r="AN55" s="15"/>
      <c r="AO55" s="15"/>
      <c r="AP55" s="15"/>
      <c r="AQ55" s="15"/>
    </row>
    <row r="56" spans="1:46" x14ac:dyDescent="0.25">
      <c r="A56" s="51"/>
      <c r="B56" s="45">
        <v>751044</v>
      </c>
      <c r="C56" s="13" t="s">
        <v>43</v>
      </c>
      <c r="D56" s="46">
        <v>470</v>
      </c>
      <c r="E56" s="46">
        <v>449</v>
      </c>
      <c r="F56" s="46">
        <v>420</v>
      </c>
      <c r="G56" s="46">
        <v>416</v>
      </c>
      <c r="H56" s="46">
        <v>410</v>
      </c>
      <c r="I56" s="46">
        <v>394</v>
      </c>
      <c r="J56" s="46">
        <v>382</v>
      </c>
      <c r="K56" s="46">
        <v>326</v>
      </c>
      <c r="L56" s="46">
        <v>289</v>
      </c>
      <c r="M56" s="46">
        <v>278</v>
      </c>
      <c r="N56" s="46">
        <v>265</v>
      </c>
      <c r="O56" s="46">
        <v>305</v>
      </c>
      <c r="P56" s="46">
        <v>329</v>
      </c>
      <c r="Q56" s="46">
        <v>313</v>
      </c>
      <c r="R56" s="46">
        <v>316</v>
      </c>
      <c r="S56" s="46">
        <v>290</v>
      </c>
      <c r="T56" s="46">
        <v>318</v>
      </c>
      <c r="U56" s="47">
        <v>322</v>
      </c>
      <c r="V56" s="46">
        <v>345</v>
      </c>
      <c r="W56" s="46">
        <v>347</v>
      </c>
      <c r="X56" s="46">
        <v>363</v>
      </c>
      <c r="Y56" s="46">
        <v>369</v>
      </c>
      <c r="Z56" s="46">
        <v>346</v>
      </c>
      <c r="AA56" s="46">
        <v>343</v>
      </c>
      <c r="AB56" s="47">
        <v>336</v>
      </c>
      <c r="AC56" s="47">
        <v>313</v>
      </c>
      <c r="AD56" s="15">
        <f t="shared" si="0"/>
        <v>-23</v>
      </c>
      <c r="AE56" s="49">
        <f t="shared" si="1"/>
        <v>-6.8452380952380959E-2</v>
      </c>
      <c r="AF56" s="15">
        <v>341</v>
      </c>
      <c r="AG56" s="15">
        <f t="shared" si="2"/>
        <v>5</v>
      </c>
      <c r="AH56" s="50">
        <f t="shared" si="5"/>
        <v>1.466275659824047E-2</v>
      </c>
      <c r="AI56" s="3"/>
      <c r="AJ56" s="15"/>
      <c r="AK56" s="15"/>
      <c r="AL56" s="15"/>
      <c r="AM56" s="15"/>
      <c r="AN56" s="15"/>
      <c r="AO56" s="15"/>
      <c r="AP56" s="15"/>
      <c r="AQ56" s="15"/>
    </row>
    <row r="57" spans="1:46" x14ac:dyDescent="0.25">
      <c r="A57" s="51"/>
      <c r="B57" s="45">
        <v>280458</v>
      </c>
      <c r="C57" s="13" t="s">
        <v>11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46">
        <v>958</v>
      </c>
      <c r="R57" s="46">
        <v>931</v>
      </c>
      <c r="S57" s="46">
        <v>931</v>
      </c>
      <c r="T57" s="46">
        <v>894</v>
      </c>
      <c r="U57" s="47">
        <v>859</v>
      </c>
      <c r="V57" s="46">
        <v>862</v>
      </c>
      <c r="W57" s="46">
        <v>871</v>
      </c>
      <c r="X57" s="46">
        <v>903</v>
      </c>
      <c r="Y57" s="46">
        <v>890</v>
      </c>
      <c r="Z57" s="46">
        <v>902</v>
      </c>
      <c r="AA57" s="46">
        <v>935</v>
      </c>
      <c r="AB57" s="47">
        <v>963</v>
      </c>
      <c r="AC57" s="47">
        <v>1012</v>
      </c>
      <c r="AD57" s="15">
        <f t="shared" si="0"/>
        <v>49</v>
      </c>
      <c r="AE57" s="49">
        <f t="shared" si="1"/>
        <v>5.0882658359293877E-2</v>
      </c>
      <c r="AF57" s="15">
        <v>1018</v>
      </c>
      <c r="AG57" s="15">
        <f t="shared" si="2"/>
        <v>55</v>
      </c>
      <c r="AH57" s="50">
        <f t="shared" si="5"/>
        <v>5.4027504911591355E-2</v>
      </c>
      <c r="AI57" s="3"/>
      <c r="AJ57" s="15"/>
      <c r="AK57" s="15"/>
      <c r="AL57" s="15"/>
      <c r="AM57" s="15"/>
      <c r="AN57" s="15"/>
      <c r="AO57" s="15"/>
      <c r="AP57" s="15"/>
      <c r="AQ57" s="15"/>
    </row>
    <row r="58" spans="1:46" x14ac:dyDescent="0.25">
      <c r="A58" s="51"/>
      <c r="B58" s="45"/>
      <c r="C58" s="53" t="s">
        <v>83</v>
      </c>
      <c r="D58" s="46">
        <v>458</v>
      </c>
      <c r="E58" s="46">
        <v>459</v>
      </c>
      <c r="F58" s="46">
        <v>429</v>
      </c>
      <c r="G58" s="46">
        <v>448</v>
      </c>
      <c r="H58" s="46">
        <v>460</v>
      </c>
      <c r="I58" s="46">
        <v>451</v>
      </c>
      <c r="J58" s="46">
        <v>443</v>
      </c>
      <c r="K58" s="46">
        <v>456</v>
      </c>
      <c r="L58" s="46">
        <v>476</v>
      </c>
      <c r="M58" s="46">
        <v>473</v>
      </c>
      <c r="N58" s="46">
        <v>464</v>
      </c>
      <c r="O58" s="46">
        <v>443</v>
      </c>
      <c r="P58" s="46">
        <v>450</v>
      </c>
      <c r="Q58" s="52"/>
      <c r="R58" s="52"/>
      <c r="S58" s="52"/>
      <c r="T58" s="52"/>
      <c r="U58" s="54"/>
      <c r="V58" s="62"/>
      <c r="W58" s="62"/>
      <c r="X58" s="52"/>
      <c r="Y58" s="52"/>
      <c r="Z58" s="52"/>
      <c r="AA58" s="52"/>
      <c r="AB58" s="52"/>
      <c r="AC58" s="52"/>
      <c r="AD58" s="15"/>
      <c r="AE58" s="49"/>
      <c r="AF58" s="15"/>
      <c r="AG58" s="15">
        <f t="shared" si="2"/>
        <v>0</v>
      </c>
      <c r="AH58" s="50"/>
      <c r="AI58" s="3"/>
      <c r="AJ58" s="15"/>
      <c r="AK58" s="15"/>
      <c r="AL58" s="15"/>
      <c r="AM58" s="15"/>
      <c r="AN58" s="15"/>
      <c r="AO58" s="15"/>
      <c r="AP58" s="15"/>
      <c r="AQ58" s="15"/>
    </row>
    <row r="59" spans="1:46" x14ac:dyDescent="0.25">
      <c r="A59" s="51"/>
      <c r="B59" s="45"/>
      <c r="C59" s="53" t="s">
        <v>84</v>
      </c>
      <c r="D59" s="46">
        <v>507</v>
      </c>
      <c r="E59" s="46">
        <v>532</v>
      </c>
      <c r="F59" s="46">
        <v>550</v>
      </c>
      <c r="G59" s="46">
        <v>564</v>
      </c>
      <c r="H59" s="46">
        <v>557</v>
      </c>
      <c r="I59" s="46">
        <v>563</v>
      </c>
      <c r="J59" s="46">
        <v>582</v>
      </c>
      <c r="K59" s="46">
        <v>596</v>
      </c>
      <c r="L59" s="46">
        <v>628</v>
      </c>
      <c r="M59" s="46">
        <v>602</v>
      </c>
      <c r="N59" s="46">
        <v>573</v>
      </c>
      <c r="O59" s="46">
        <v>561</v>
      </c>
      <c r="P59" s="46">
        <v>536</v>
      </c>
      <c r="Q59" s="52"/>
      <c r="R59" s="52"/>
      <c r="S59" s="52"/>
      <c r="T59" s="52"/>
      <c r="U59" s="54"/>
      <c r="V59" s="62"/>
      <c r="W59" s="62"/>
      <c r="X59" s="52"/>
      <c r="Y59" s="52"/>
      <c r="Z59" s="52"/>
      <c r="AA59" s="52"/>
      <c r="AB59" s="52"/>
      <c r="AC59" s="52"/>
      <c r="AD59" s="15"/>
      <c r="AE59" s="49"/>
      <c r="AF59" s="15"/>
      <c r="AG59" s="15">
        <f t="shared" si="2"/>
        <v>0</v>
      </c>
      <c r="AH59" s="50"/>
      <c r="AI59" s="3"/>
      <c r="AJ59" s="15"/>
      <c r="AK59" s="15"/>
      <c r="AL59" s="15"/>
      <c r="AM59" s="15"/>
      <c r="AN59" s="15"/>
      <c r="AO59" s="15"/>
      <c r="AP59" s="15"/>
      <c r="AQ59" s="15"/>
    </row>
    <row r="60" spans="1:46" x14ac:dyDescent="0.25">
      <c r="A60" s="51"/>
      <c r="B60" s="45">
        <v>751050</v>
      </c>
      <c r="C60" s="13" t="s">
        <v>59</v>
      </c>
      <c r="D60" s="46">
        <v>361</v>
      </c>
      <c r="E60" s="46">
        <v>375</v>
      </c>
      <c r="F60" s="46">
        <v>382</v>
      </c>
      <c r="G60" s="46">
        <v>379</v>
      </c>
      <c r="H60" s="46">
        <v>392</v>
      </c>
      <c r="I60" s="46">
        <v>404</v>
      </c>
      <c r="J60" s="46">
        <v>403</v>
      </c>
      <c r="K60" s="46">
        <v>346</v>
      </c>
      <c r="L60" s="46">
        <v>333</v>
      </c>
      <c r="M60" s="46">
        <v>305</v>
      </c>
      <c r="N60" s="46">
        <v>335</v>
      </c>
      <c r="O60" s="46">
        <v>323</v>
      </c>
      <c r="P60" s="46">
        <v>326</v>
      </c>
      <c r="Q60" s="46">
        <v>333</v>
      </c>
      <c r="R60" s="46">
        <v>321</v>
      </c>
      <c r="S60" s="46">
        <v>359</v>
      </c>
      <c r="T60" s="46">
        <v>362</v>
      </c>
      <c r="U60" s="47">
        <v>378</v>
      </c>
      <c r="V60" s="46">
        <v>369</v>
      </c>
      <c r="W60" s="46">
        <v>362</v>
      </c>
      <c r="X60" s="46">
        <v>359</v>
      </c>
      <c r="Y60" s="46">
        <v>347</v>
      </c>
      <c r="Z60" s="46">
        <v>334</v>
      </c>
      <c r="AA60" s="46">
        <v>323</v>
      </c>
      <c r="AB60" s="47">
        <v>317</v>
      </c>
      <c r="AC60" s="47">
        <v>275</v>
      </c>
      <c r="AD60" s="15">
        <f t="shared" si="0"/>
        <v>-42</v>
      </c>
      <c r="AE60" s="49">
        <f t="shared" si="1"/>
        <v>-0.13249211356466878</v>
      </c>
      <c r="AF60" s="15">
        <v>363</v>
      </c>
      <c r="AG60" s="15">
        <f t="shared" si="2"/>
        <v>46</v>
      </c>
      <c r="AH60" s="50">
        <f>AG60/AF60</f>
        <v>0.12672176308539945</v>
      </c>
      <c r="AI60" s="3"/>
      <c r="AJ60" s="15"/>
      <c r="AK60" s="15"/>
      <c r="AL60" s="15"/>
      <c r="AM60" s="15"/>
      <c r="AN60" s="15"/>
      <c r="AO60" s="15"/>
      <c r="AP60" s="15"/>
      <c r="AQ60" s="15"/>
    </row>
    <row r="61" spans="1:46" ht="15.75" thickBot="1" x14ac:dyDescent="0.3">
      <c r="A61" s="55"/>
      <c r="B61" s="56">
        <v>751051</v>
      </c>
      <c r="C61" s="27" t="s">
        <v>47</v>
      </c>
      <c r="D61" s="57">
        <v>409</v>
      </c>
      <c r="E61" s="57">
        <v>430</v>
      </c>
      <c r="F61" s="57">
        <v>423</v>
      </c>
      <c r="G61" s="57">
        <v>438</v>
      </c>
      <c r="H61" s="57">
        <v>464</v>
      </c>
      <c r="I61" s="57">
        <v>488</v>
      </c>
      <c r="J61" s="57">
        <v>489</v>
      </c>
      <c r="K61" s="57">
        <v>479</v>
      </c>
      <c r="L61" s="57">
        <v>461</v>
      </c>
      <c r="M61" s="57">
        <v>497</v>
      </c>
      <c r="N61" s="57">
        <v>500</v>
      </c>
      <c r="O61" s="57">
        <v>445</v>
      </c>
      <c r="P61" s="57">
        <v>458</v>
      </c>
      <c r="Q61" s="57">
        <v>458</v>
      </c>
      <c r="R61" s="57">
        <v>485</v>
      </c>
      <c r="S61" s="57">
        <v>481</v>
      </c>
      <c r="T61" s="57">
        <v>479</v>
      </c>
      <c r="U61" s="58">
        <v>469</v>
      </c>
      <c r="V61" s="57">
        <v>481</v>
      </c>
      <c r="W61" s="57">
        <v>472</v>
      </c>
      <c r="X61" s="57">
        <v>477</v>
      </c>
      <c r="Y61" s="57">
        <v>450</v>
      </c>
      <c r="Z61" s="57">
        <v>437</v>
      </c>
      <c r="AA61" s="57">
        <v>462</v>
      </c>
      <c r="AB61" s="47">
        <v>444</v>
      </c>
      <c r="AC61" s="47">
        <v>449</v>
      </c>
      <c r="AD61" s="15">
        <f t="shared" si="0"/>
        <v>5</v>
      </c>
      <c r="AE61" s="49">
        <f t="shared" si="1"/>
        <v>1.1261261261261261E-2</v>
      </c>
      <c r="AF61" s="15">
        <v>442</v>
      </c>
      <c r="AG61" s="29">
        <f t="shared" si="2"/>
        <v>-2</v>
      </c>
      <c r="AH61" s="60">
        <f>AG61/AF61</f>
        <v>-4.5248868778280547E-3</v>
      </c>
      <c r="AI61" s="3"/>
      <c r="AJ61" s="15"/>
      <c r="AK61" s="15"/>
      <c r="AL61" s="15"/>
      <c r="AM61" s="15"/>
      <c r="AN61" s="15"/>
      <c r="AO61" s="15"/>
      <c r="AP61" s="15"/>
      <c r="AQ61" s="15"/>
    </row>
    <row r="62" spans="1:46" ht="6.75" customHeight="1" thickBot="1" x14ac:dyDescent="0.3">
      <c r="B62" s="66"/>
      <c r="C62" s="13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15"/>
      <c r="P62" s="15"/>
      <c r="Q62" s="15"/>
      <c r="R62" s="15"/>
      <c r="S62" s="15"/>
      <c r="T62" s="15"/>
      <c r="U62" s="15"/>
      <c r="V62" s="67"/>
      <c r="W62" s="67"/>
      <c r="X62" s="46"/>
      <c r="Y62" s="46"/>
      <c r="Z62" s="13"/>
      <c r="AA62" s="13"/>
      <c r="AB62" s="68"/>
      <c r="AC62" s="68"/>
      <c r="AD62" s="69"/>
      <c r="AE62" s="70"/>
      <c r="AF62" s="15"/>
      <c r="AG62" s="15"/>
      <c r="AH62" s="15"/>
      <c r="AI62" s="3"/>
      <c r="AJ62" s="15"/>
      <c r="AK62" s="15"/>
      <c r="AL62" s="15"/>
      <c r="AM62" s="15"/>
      <c r="AN62" s="15"/>
      <c r="AO62" s="15"/>
      <c r="AP62" s="15"/>
      <c r="AQ62" s="15"/>
    </row>
    <row r="63" spans="1:46" ht="15.75" thickBot="1" x14ac:dyDescent="0.3">
      <c r="A63" s="71" t="s">
        <v>85</v>
      </c>
      <c r="B63" s="72"/>
      <c r="C63" s="73"/>
      <c r="D63" s="74">
        <v>26192</v>
      </c>
      <c r="E63" s="74">
        <v>26889</v>
      </c>
      <c r="F63" s="74">
        <v>27275</v>
      </c>
      <c r="G63" s="74">
        <v>27845</v>
      </c>
      <c r="H63" s="74">
        <v>28300</v>
      </c>
      <c r="I63" s="74">
        <v>28456</v>
      </c>
      <c r="J63" s="74">
        <v>28210</v>
      </c>
      <c r="K63" s="74">
        <v>27846</v>
      </c>
      <c r="L63" s="74">
        <v>27470</v>
      </c>
      <c r="M63" s="74">
        <v>27254</v>
      </c>
      <c r="N63" s="74">
        <v>27186</v>
      </c>
      <c r="O63" s="74">
        <v>26961</v>
      </c>
      <c r="P63" s="74">
        <v>26947</v>
      </c>
      <c r="Q63" s="74">
        <v>26781</v>
      </c>
      <c r="R63" s="74">
        <f>SUM(R6:R61)</f>
        <v>26706</v>
      </c>
      <c r="S63" s="74">
        <v>26811</v>
      </c>
      <c r="T63" s="74">
        <v>26820</v>
      </c>
      <c r="U63" s="74">
        <f t="shared" ref="U63:AA63" si="6">SUM(U6:U61)</f>
        <v>26810</v>
      </c>
      <c r="V63" s="74">
        <f t="shared" si="6"/>
        <v>27172</v>
      </c>
      <c r="W63" s="74">
        <f t="shared" si="6"/>
        <v>27010</v>
      </c>
      <c r="X63" s="74">
        <f t="shared" si="6"/>
        <v>27045</v>
      </c>
      <c r="Y63" s="74">
        <f t="shared" si="6"/>
        <v>27002</v>
      </c>
      <c r="Z63" s="74">
        <f t="shared" si="6"/>
        <v>27044</v>
      </c>
      <c r="AA63" s="74">
        <f t="shared" si="6"/>
        <v>26965</v>
      </c>
      <c r="AB63" s="74">
        <f>SUM(AB6:AB61)</f>
        <v>27200</v>
      </c>
      <c r="AC63" s="74">
        <f>SUM(AC6:AC61)</f>
        <v>27226</v>
      </c>
      <c r="AD63" s="74">
        <f t="shared" ref="AD63:AQ63" si="7">SUM(AD6:AD61)</f>
        <v>26</v>
      </c>
      <c r="AE63" s="74">
        <f t="shared" si="7"/>
        <v>-0.13815445897165807</v>
      </c>
      <c r="AF63" s="74">
        <f t="shared" si="7"/>
        <v>27610</v>
      </c>
      <c r="AG63" s="74">
        <f t="shared" si="7"/>
        <v>410</v>
      </c>
      <c r="AH63" s="74">
        <f t="shared" si="7"/>
        <v>0.67636819185848407</v>
      </c>
      <c r="AI63" s="74">
        <f t="shared" si="7"/>
        <v>0</v>
      </c>
      <c r="AJ63" s="74">
        <f t="shared" si="7"/>
        <v>0</v>
      </c>
      <c r="AK63" s="74">
        <f t="shared" si="7"/>
        <v>0</v>
      </c>
      <c r="AL63" s="74">
        <f t="shared" si="7"/>
        <v>0</v>
      </c>
      <c r="AM63" s="74">
        <f t="shared" si="7"/>
        <v>0</v>
      </c>
      <c r="AN63" s="74">
        <f t="shared" si="7"/>
        <v>0</v>
      </c>
      <c r="AO63" s="74">
        <f t="shared" si="7"/>
        <v>0</v>
      </c>
      <c r="AP63" s="74">
        <f t="shared" si="7"/>
        <v>0</v>
      </c>
      <c r="AQ63" s="74">
        <f t="shared" si="7"/>
        <v>0</v>
      </c>
      <c r="AT63" s="75"/>
    </row>
    <row r="64" spans="1:46" ht="15.75" thickBot="1" x14ac:dyDescent="0.3"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39"/>
      <c r="W64" s="39"/>
      <c r="X64" s="38"/>
      <c r="Y64" s="38"/>
      <c r="Z64" s="13"/>
      <c r="AA64" s="13"/>
      <c r="AB64" s="46"/>
      <c r="AC64" s="46"/>
      <c r="AD64" s="15"/>
      <c r="AE64" s="76"/>
      <c r="AF64" s="15"/>
      <c r="AG64" s="15"/>
      <c r="AH64" s="15"/>
      <c r="AI64" s="3"/>
      <c r="AJ64" s="15"/>
      <c r="AK64" s="15"/>
      <c r="AL64" s="15"/>
      <c r="AM64" s="15"/>
      <c r="AN64" s="15"/>
      <c r="AO64" s="15"/>
      <c r="AP64" s="15"/>
      <c r="AQ64" s="15"/>
    </row>
    <row r="65" spans="1:44" ht="15.75" thickBot="1" x14ac:dyDescent="0.3">
      <c r="A65" s="71" t="s">
        <v>86</v>
      </c>
      <c r="B65" s="77"/>
      <c r="C65" s="73"/>
      <c r="D65" s="78">
        <f t="shared" ref="D65:AA65" si="8">AVERAGE(D6:D61)</f>
        <v>513.56862745098044</v>
      </c>
      <c r="E65" s="78">
        <f t="shared" si="8"/>
        <v>527.23529411764707</v>
      </c>
      <c r="F65" s="78">
        <f t="shared" si="8"/>
        <v>534.8039215686274</v>
      </c>
      <c r="G65" s="78">
        <f t="shared" si="8"/>
        <v>545.98039215686276</v>
      </c>
      <c r="H65" s="78">
        <f t="shared" si="8"/>
        <v>554.9019607843137</v>
      </c>
      <c r="I65" s="78">
        <f t="shared" si="8"/>
        <v>557.96078431372553</v>
      </c>
      <c r="J65" s="78">
        <f t="shared" si="8"/>
        <v>553.13725490196077</v>
      </c>
      <c r="K65" s="78">
        <f t="shared" si="8"/>
        <v>546</v>
      </c>
      <c r="L65" s="78">
        <f t="shared" si="8"/>
        <v>560.61224489795916</v>
      </c>
      <c r="M65" s="78">
        <f t="shared" si="8"/>
        <v>545.08000000000004</v>
      </c>
      <c r="N65" s="78">
        <f t="shared" si="8"/>
        <v>543.72</v>
      </c>
      <c r="O65" s="78">
        <f t="shared" si="8"/>
        <v>539.22</v>
      </c>
      <c r="P65" s="78">
        <f t="shared" si="8"/>
        <v>538.94000000000005</v>
      </c>
      <c r="Q65" s="78">
        <f t="shared" si="8"/>
        <v>569.80851063829789</v>
      </c>
      <c r="R65" s="78">
        <f t="shared" si="8"/>
        <v>568.21276595744678</v>
      </c>
      <c r="S65" s="78">
        <f t="shared" si="8"/>
        <v>570.44680851063833</v>
      </c>
      <c r="T65" s="78">
        <f t="shared" si="8"/>
        <v>570.63829787234044</v>
      </c>
      <c r="U65" s="78">
        <f t="shared" si="8"/>
        <v>582.82608695652175</v>
      </c>
      <c r="V65" s="78">
        <f t="shared" si="8"/>
        <v>590.695652173913</v>
      </c>
      <c r="W65" s="78">
        <f t="shared" si="8"/>
        <v>587.17391304347825</v>
      </c>
      <c r="X65" s="78">
        <f t="shared" si="8"/>
        <v>601</v>
      </c>
      <c r="Y65" s="78">
        <f t="shared" si="8"/>
        <v>600.04444444444448</v>
      </c>
      <c r="Z65" s="78">
        <f t="shared" si="8"/>
        <v>600.97777777777776</v>
      </c>
      <c r="AA65" s="78">
        <f t="shared" si="8"/>
        <v>599.22222222222217</v>
      </c>
      <c r="AB65" s="78">
        <f>AVERAGE(AB6:AB61)</f>
        <v>604.44444444444446</v>
      </c>
      <c r="AC65" s="78">
        <f>AVERAGE(AC6:AC61)</f>
        <v>605.02222222222224</v>
      </c>
      <c r="AD65" s="78">
        <f t="shared" ref="AD65:AQ65" si="9">AVERAGE(AD6:AD61)</f>
        <v>0.57777777777777772</v>
      </c>
      <c r="AE65" s="78">
        <f t="shared" si="9"/>
        <v>-3.0700990882590682E-3</v>
      </c>
      <c r="AF65" s="78">
        <f t="shared" si="9"/>
        <v>613.55555555555554</v>
      </c>
      <c r="AG65" s="78">
        <f t="shared" si="9"/>
        <v>7.3214285714285712</v>
      </c>
      <c r="AH65" s="78">
        <f t="shared" si="9"/>
        <v>1.5030404263521868E-2</v>
      </c>
      <c r="AI65" s="78" t="e">
        <f t="shared" si="9"/>
        <v>#DIV/0!</v>
      </c>
      <c r="AJ65" s="78" t="e">
        <f t="shared" si="9"/>
        <v>#DIV/0!</v>
      </c>
      <c r="AK65" s="78" t="e">
        <f t="shared" si="9"/>
        <v>#DIV/0!</v>
      </c>
      <c r="AL65" s="78" t="e">
        <f t="shared" si="9"/>
        <v>#DIV/0!</v>
      </c>
      <c r="AM65" s="78" t="e">
        <f t="shared" si="9"/>
        <v>#DIV/0!</v>
      </c>
      <c r="AN65" s="78" t="e">
        <f t="shared" si="9"/>
        <v>#DIV/0!</v>
      </c>
      <c r="AO65" s="78" t="e">
        <f t="shared" si="9"/>
        <v>#DIV/0!</v>
      </c>
      <c r="AP65" s="78" t="e">
        <f t="shared" si="9"/>
        <v>#DIV/0!</v>
      </c>
      <c r="AQ65" s="78" t="e">
        <f t="shared" si="9"/>
        <v>#DIV/0!</v>
      </c>
    </row>
    <row r="66" spans="1:44" x14ac:dyDescent="0.25">
      <c r="V66" s="79"/>
      <c r="W66" s="79"/>
      <c r="AB66" s="14"/>
    </row>
    <row r="67" spans="1:44" ht="12.75" x14ac:dyDescent="0.2">
      <c r="A67" s="13" t="s">
        <v>87</v>
      </c>
      <c r="B67" s="80"/>
      <c r="V67" s="15"/>
      <c r="W67" s="14"/>
      <c r="AB67" s="14"/>
      <c r="AC67" s="75"/>
      <c r="AE67" s="14"/>
      <c r="AI67" s="14"/>
      <c r="AR67" s="14"/>
    </row>
    <row r="68" spans="1:44" ht="12.75" x14ac:dyDescent="0.2">
      <c r="A68" s="13"/>
      <c r="B68" s="80"/>
      <c r="V68" s="15"/>
      <c r="W68" s="14"/>
      <c r="AB68" s="14"/>
      <c r="AE68" s="14"/>
      <c r="AI68" s="14"/>
      <c r="AR68" s="14"/>
    </row>
    <row r="69" spans="1:44" x14ac:dyDescent="0.25">
      <c r="A69" s="13"/>
      <c r="C69" s="81"/>
      <c r="D69" s="81"/>
      <c r="E69" s="81"/>
      <c r="R69" s="75"/>
      <c r="S69" s="75"/>
      <c r="T69" s="75"/>
      <c r="U69" s="75"/>
      <c r="V69" s="75"/>
      <c r="W69" s="75"/>
      <c r="X69" s="75"/>
      <c r="Y69" s="75"/>
      <c r="AB69" s="14"/>
    </row>
    <row r="70" spans="1:44" x14ac:dyDescent="0.25">
      <c r="A70" s="13"/>
      <c r="C70" s="81"/>
      <c r="D70" s="81"/>
      <c r="E70" s="81"/>
      <c r="AB70" s="14"/>
    </row>
    <row r="71" spans="1:44" x14ac:dyDescent="0.25">
      <c r="A71" s="13"/>
      <c r="C71" s="81"/>
      <c r="D71" s="81"/>
      <c r="E71" s="81"/>
      <c r="AB71" s="14"/>
    </row>
    <row r="72" spans="1:44" x14ac:dyDescent="0.25">
      <c r="A72" s="13"/>
    </row>
    <row r="73" spans="1:44" x14ac:dyDescent="0.25">
      <c r="A73" s="13"/>
    </row>
    <row r="74" spans="1:44" x14ac:dyDescent="0.25">
      <c r="AB74" s="14"/>
    </row>
  </sheetData>
  <mergeCells count="1">
    <mergeCell ref="AG3:AH3"/>
  </mergeCells>
  <conditionalFormatting sqref="F67">
    <cfRule type="top10" dxfId="5" priority="1" rank="3"/>
  </conditionalFormatting>
  <conditionalFormatting sqref="AE5:AE61">
    <cfRule type="cellIs" dxfId="4" priority="5" operator="lessThan">
      <formula>-0.05</formula>
    </cfRule>
    <cfRule type="cellIs" dxfId="3" priority="6" operator="greaterThan">
      <formula>0.05</formula>
    </cfRule>
  </conditionalFormatting>
  <conditionalFormatting sqref="AE6:AE61">
    <cfRule type="cellIs" dxfId="2" priority="4" operator="lessThan">
      <formula>-0.04</formula>
    </cfRule>
  </conditionalFormatting>
  <conditionalFormatting sqref="AH6:AH61">
    <cfRule type="cellIs" dxfId="1" priority="2" operator="lessThan">
      <formula>0</formula>
    </cfRule>
    <cfRule type="cellIs" dxfId="0" priority="3" operator="greaterThan">
      <formula>0.08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1EB439580D24FC4280469EFDE1AB542A" ma:contentTypeVersion="0" ma:contentTypeDescription="GetOrganized dokument" ma:contentTypeScope="" ma:versionID="5a368c5c91240b70bab19319d958c334">
  <xsd:schema xmlns:xsd="http://www.w3.org/2001/XMLSchema" xmlns:xs="http://www.w3.org/2001/XMLSchema" xmlns:p="http://schemas.microsoft.com/office/2006/metadata/properties" xmlns:ns1="http://schemas.microsoft.com/sharepoint/v3" xmlns:ns2="ff038efd-60d5-4198-a271-1b789e3e63e2" xmlns:ns3="DC823AA3-290E-460B-BBBB-E0E1179965B3" xmlns:ns4="a23ef48f-046e-4eea-af82-d566524acc0d" targetNamespace="http://schemas.microsoft.com/office/2006/metadata/properties" ma:root="true" ma:fieldsID="583fb7a026cb6497372744d3fba2e2af" ns1:_="" ns2:_="" ns3:_="" ns4:_="">
    <xsd:import namespace="http://schemas.microsoft.com/sharepoint/v3"/>
    <xsd:import namespace="ff038efd-60d5-4198-a271-1b789e3e63e2"/>
    <xsd:import namespace="DC823AA3-290E-460B-BBBB-E0E1179965B3"/>
    <xsd:import namespace="a23ef48f-046e-4eea-af82-d566524acc0d"/>
    <xsd:element name="properties">
      <xsd:complexType>
        <xsd:sequence>
          <xsd:element name="documentManagement">
            <xsd:complexType>
              <xsd:all>
                <xsd:element ref="ns2:Korrespondance"/>
                <xsd:element ref="ns2:CaseOwner" minOccurs="0"/>
                <xsd:element ref="ns2:Dato"/>
                <xsd:element ref="ns3:Frist" minOccurs="0"/>
                <xsd:element ref="ns2:Beskrivelse" minOccurs="0"/>
                <xsd:element ref="ns1:CCMCognitiveType" minOccurs="0"/>
                <xsd:element ref="ns3:Modtagere" minOccurs="0"/>
                <xsd:element ref="ns3:Part" minOccurs="0"/>
                <xsd:element ref="ns3:SvarPaa" minOccurs="0"/>
                <xsd:element ref="ns3:ErBesvaret" minOccurs="0"/>
                <xsd:element ref="ns3:CCMMeetingCaseLink" minOccurs="0"/>
                <xsd:element ref="ns3:Afsender" minOccurs="0"/>
                <xsd:element ref="ns3:Dokumentgruppe" minOccurs="0"/>
                <xsd:element ref="ns3:LongTitle" minOccurs="0"/>
                <xsd:element ref="ns3:EdocDocId" minOccurs="0"/>
                <xsd:element ref="ns3:EdocKorrespondance" minOccurs="0"/>
                <xsd:element ref="ns3:Forsendelsesdato" minOccurs="0"/>
                <xsd:element ref="ns3:CCMMustBeOnPostList" minOccurs="0"/>
                <xsd:element ref="ns3:PostListDate" minOccurs="0"/>
                <xsd:element ref="ns3:Afvisningsaarsag" minOccurs="0"/>
                <xsd:element ref="ns2:Classification" minOccurs="0"/>
                <xsd:element ref="ns1:CCMPageCount" minOccurs="0"/>
                <xsd:element ref="ns1:CCMCommentCount" minOccurs="0"/>
                <xsd:element ref="ns1:CCMPreviewAnnotationsTasks" minOccurs="0"/>
                <xsd:element ref="ns1:CCMMetadataExtractionStatus" minOccurs="0"/>
                <xsd:element ref="ns1:LocalAttachment" minOccurs="0"/>
                <xsd:element ref="ns1:CaseID" minOccurs="0"/>
                <xsd:element ref="ns1:CCMVisualId" minOccurs="0"/>
                <xsd:element ref="ns1:DocID" minOccurs="0"/>
                <xsd:element ref="ns1:Finalized" minOccurs="0"/>
                <xsd:element ref="ns1:Related" minOccurs="0"/>
                <xsd:element ref="ns1:RegistrationDate" minOccurs="0"/>
                <xsd:element ref="ns1:CaseRecordNumber" minOccurs="0"/>
                <xsd:element ref="ns1:CCMTemplateName" minOccurs="0"/>
                <xsd:element ref="ns1:CCMSubID" minOccurs="0"/>
                <xsd:element ref="ns1:CCMManageRelations" minOccurs="0"/>
                <xsd:element ref="ns4:TaxCatchAll" minOccurs="0"/>
                <xsd:element ref="ns3:CCMMeetingCaseId" minOccurs="0"/>
                <xsd:element ref="ns3:CCMAgendaItemId" minOccurs="0"/>
                <xsd:element ref="ns3:AgendaStatusIcon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1:CCMConversation" minOccurs="0"/>
                <xsd:element ref="ns3:CCMAgendaDocumentStatus" minOccurs="0"/>
                <xsd:element ref="ns3:CCMAgendaStatus" minOccurs="0"/>
                <xsd:element ref="ns1:CCMOnlineStatus" minOccurs="0"/>
                <xsd:element ref="ns3:DeliveryStatus" minOccurs="0"/>
                <xsd:element ref="ns3:e98d1497e63448c0b4fc1021de4c39e7" minOccurs="0"/>
                <xsd:element ref="ns1:CCMPostListPublishStatus"/>
                <xsd:element ref="ns1:CCMWorkflowInstanceID" minOccurs="0"/>
                <xsd:element ref="ns1:CCMWorkflowStatus" minOccurs="0"/>
                <xsd:element ref="ns1:CCMWorkflowName" minOccurs="0"/>
                <xsd:element ref="ns1:CCMWorkflowSpecialAccess" minOccurs="0"/>
                <xsd:element ref="ns1:CCMWorkflowSpecialReadAccess" minOccurs="0"/>
                <xsd:element ref="ns1:CCMWorkflowDidBrokePermis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CMCognitiveType" ma:index="7" nillable="true" ma:displayName="CognitiveType" ma:decimals="0" ma:description="" ma:internalName="CCMCognitiveType" ma:readOnly="false">
      <xsd:simpleType>
        <xsd:restriction base="dms:Number"/>
      </xsd:simpleType>
    </xsd:element>
    <xsd:element name="CCMPageCount" ma:index="25" nillable="true" ma:displayName="Sider" ma:decimals="0" ma:description="" ma:internalName="CCMPageCount" ma:readOnly="true">
      <xsd:simpleType>
        <xsd:restriction base="dms:Number"/>
      </xsd:simpleType>
    </xsd:element>
    <xsd:element name="CCMCommentCount" ma:index="26" nillable="true" ma:displayName="Kommentarer" ma:decimals="0" ma:description="" ma:internalName="CCMCommentCount" ma:readOnly="true">
      <xsd:simpleType>
        <xsd:restriction base="dms:Number"/>
      </xsd:simpleType>
    </xsd:element>
    <xsd:element name="CCMPreviewAnnotationsTasks" ma:index="27" nillable="true" ma:displayName="Opgaver" ma:decimals="0" ma:description="" ma:internalName="CCMPreviewAnnotationsTasks" ma:readOnly="true">
      <xsd:simpleType>
        <xsd:restriction base="dms:Number"/>
      </xsd:simpleType>
    </xsd:element>
    <xsd:element name="CCMMetadataExtractionStatus" ma:index="28" nillable="true" ma:displayName="CCMMetadataExtractionStatus" ma:default="CCMPageCount:InProgress;CCMCommentCount:InProgress" ma:description="" ma:hidden="true" ma:internalName="CCMMetadataExtractionStatus" ma:readOnly="false">
      <xsd:simpleType>
        <xsd:restriction base="dms:Text"/>
      </xsd:simpleType>
    </xsd:element>
    <xsd:element name="LocalAttachment" ma:index="29" nillable="true" ma:displayName="Lokalt bilag" ma:default="False" ma:description="" ma:internalName="LocalAttachment" ma:readOnly="true">
      <xsd:simpleType>
        <xsd:restriction base="dms:Boolean"/>
      </xsd:simpleType>
    </xsd:element>
    <xsd:element name="CaseID" ma:index="34" nillable="true" ma:displayName="Sags ID" ma:default="Tildeler" ma:description="" ma:internalName="CaseID" ma:readOnly="true">
      <xsd:simpleType>
        <xsd:restriction base="dms:Text"/>
      </xsd:simpleType>
    </xsd:element>
    <xsd:element name="CCMVisualId" ma:index="36" nillable="true" ma:displayName="Sags ID" ma:default="Tildeler" ma:description="" ma:internalName="CCMVisualId" ma:readOnly="true">
      <xsd:simpleType>
        <xsd:restriction base="dms:Text"/>
      </xsd:simpleType>
    </xsd:element>
    <xsd:element name="DocID" ma:index="37" nillable="true" ma:displayName="Dok ID" ma:default="Tildeler" ma:description="" ma:internalName="DocID" ma:readOnly="true">
      <xsd:simpleType>
        <xsd:restriction base="dms:Text"/>
      </xsd:simpleType>
    </xsd:element>
    <xsd:element name="Finalized" ma:index="38" nillable="true" ma:displayName="Endeligt" ma:default="False" ma:description="" ma:internalName="Finalized" ma:readOnly="true">
      <xsd:simpleType>
        <xsd:restriction base="dms:Boolean"/>
      </xsd:simpleType>
    </xsd:element>
    <xsd:element name="Related" ma:index="39" nillable="true" ma:displayName="Vedhæftet dokument" ma:default="False" ma:description="" ma:internalName="Related" ma:readOnly="true">
      <xsd:simpleType>
        <xsd:restriction base="dms:Boolean"/>
      </xsd:simpleType>
    </xsd:element>
    <xsd:element name="RegistrationDate" ma:index="40" nillable="true" ma:displayName="Registreringsdato" ma:description="" ma:format="DateTime" ma:internalName="RegistrationDate" ma:readOnly="true">
      <xsd:simpleType>
        <xsd:restriction base="dms:DateTime"/>
      </xsd:simpleType>
    </xsd:element>
    <xsd:element name="CaseRecordNumber" ma:index="41" nillable="true" ma:displayName="Akt ID" ma:decimals="0" ma:default="0" ma:description="" ma:internalName="CaseRecordNumber" ma:readOnly="true">
      <xsd:simpleType>
        <xsd:restriction base="dms:Number"/>
      </xsd:simpleType>
    </xsd:element>
    <xsd:element name="CCMTemplateName" ma:index="42" nillable="true" ma:displayName="Skabelonnavn" ma:description="" ma:internalName="CCMTemplateName" ma:readOnly="true">
      <xsd:simpleType>
        <xsd:restriction base="dms:Text"/>
      </xsd:simpleType>
    </xsd:element>
    <xsd:element name="CCMSubID" ma:index="43" nillable="true" ma:displayName="UndersagsId" ma:description="" ma:internalName="CCMSubID" ma:readOnly="true">
      <xsd:simpleType>
        <xsd:restriction base="dms:Text">
          <xsd:maxLength value="255"/>
        </xsd:restriction>
      </xsd:simpleType>
    </xsd:element>
    <xsd:element name="CCMManageRelations" ma:index="44" nillable="true" ma:displayName="Bilag" ma:description="" ma:internalName="CCMManageRelations" ma:readOnly="true">
      <xsd:simpleType>
        <xsd:restriction base="dms:Text">
          <xsd:maxLength value="255"/>
        </xsd:restriction>
      </xsd:simpleType>
    </xsd:element>
    <xsd:element name="CCMTemplateVersion" ma:index="49" nillable="true" ma:displayName="Skabelonversion" ma:description="" ma:internalName="CCMTemplateVersion" ma:readOnly="true">
      <xsd:simpleType>
        <xsd:restriction base="dms:Text"/>
      </xsd:simpleType>
    </xsd:element>
    <xsd:element name="CCMTemplateID" ma:index="50" nillable="true" ma:displayName="CCMTemplateID" ma:decimals="0" ma:default="0" ma:description="" ma:hidden="true" ma:internalName="CCMTemplateID" ma:readOnly="true">
      <xsd:simpleType>
        <xsd:restriction base="dms:Number"/>
      </xsd:simpleType>
    </xsd:element>
    <xsd:element name="CCMSystemID" ma:index="51" nillable="true" ma:displayName="CCMSystemID" ma:description="" ma:hidden="true" ma:internalName="CCMSystemID" ma:readOnly="true">
      <xsd:simpleType>
        <xsd:restriction base="dms:Text"/>
      </xsd:simpleType>
    </xsd:element>
    <xsd:element name="WasEncrypted" ma:index="52" nillable="true" ma:displayName="Krypteret" ma:default="False" ma:description="" ma:internalName="WasEncrypted" ma:readOnly="true">
      <xsd:simpleType>
        <xsd:restriction base="dms:Boolean"/>
      </xsd:simpleType>
    </xsd:element>
    <xsd:element name="WasSigned" ma:index="53" nillable="true" ma:displayName="Signeret" ma:default="False" ma:description="" ma:internalName="WasSigned" ma:readOnly="true">
      <xsd:simpleType>
        <xsd:restriction base="dms:Boolean"/>
      </xsd:simpleType>
    </xsd:element>
    <xsd:element name="MailHasAttachments" ma:index="54" nillable="true" ma:displayName="E-mail har vedhæftede filer" ma:default="False" ma:description="" ma:internalName="MailHasAttachments" ma:readOnly="true">
      <xsd:simpleType>
        <xsd:restriction base="dms:Boolean"/>
      </xsd:simpleType>
    </xsd:element>
    <xsd:element name="CCMConversation" ma:index="55" nillable="true" ma:displayName="Samtale" ma:description="" ma:internalName="CCMConversation" ma:readOnly="true">
      <xsd:simpleType>
        <xsd:restriction base="dms:Text"/>
      </xsd:simpleType>
    </xsd:element>
    <xsd:element name="CCMOnlineStatus" ma:index="59" nillable="true" ma:displayName="Online status" ma:description="" ma:format="Dropdown" ma:internalName="CCMOnlineStatus" ma:readOnly="true">
      <xsd:simpleType>
        <xsd:restriction base="dms:Choice">
          <xsd:enumeration value="OneDrive"/>
          <xsd:enumeration value="SharePointOnline"/>
          <xsd:enumeration value="Teams"/>
          <xsd:enumeration value="SharePointOnlineSync"/>
        </xsd:restriction>
      </xsd:simpleType>
    </xsd:element>
    <xsd:element name="CCMPostListPublishStatus" ma:index="63" ma:displayName="PostListe udgivelsesstatus" ma:default="Afventer godkendelse" ma:description="" ma:internalName="CCMPostListPublishStatus" ma:readOnly="true">
      <xsd:simpleType>
        <xsd:restriction base="dms:Choice">
          <xsd:enumeration value="Afventer godkendelse"/>
          <xsd:enumeration value="Godkendt"/>
          <xsd:enumeration value="Afvist"/>
          <xsd:enumeration value="Udgivet"/>
        </xsd:restriction>
      </xsd:simpleType>
    </xsd:element>
    <xsd:element name="CCMWorkflowInstanceID" ma:index="64" nillable="true" ma:displayName="Workflow" ma:internalName="CCMWorkflowInstanceID">
      <xsd:simpleType>
        <xsd:restriction base="dms:Text">
          <xsd:maxLength value="255"/>
        </xsd:restriction>
      </xsd:simpleType>
    </xsd:element>
    <xsd:element name="CCMWorkflowStatus" ma:index="65" nillable="true" ma:displayName="Workflow status" ma:description="" ma:format="Dropdown" ma:internalName="CCMWorkflowStatus" ma:readOnly="true">
      <xsd:simpleType>
        <xsd:restriction base="dms:Choice">
          <xsd:enumeration value="Tom"/>
          <xsd:enumeration value="I gang"/>
          <xsd:enumeration value="Godkendt"/>
          <xsd:enumeration value="Betinget godkendt"/>
          <xsd:enumeration value="Afvist"/>
          <xsd:enumeration value="Afbrudt"/>
        </xsd:restriction>
      </xsd:simpleType>
    </xsd:element>
    <xsd:element name="CCMWorkflowName" ma:index="66" nillable="true" ma:displayName="Workflow navn" ma:internalName="CCMWorkflowName">
      <xsd:simpleType>
        <xsd:restriction base="dms:Text">
          <xsd:maxLength value="255"/>
        </xsd:restriction>
      </xsd:simpleType>
    </xsd:element>
    <xsd:element name="CCMWorkflowSpecialAccess" ma:index="67" nillable="true" ma:displayName="Særlig adgang" ma:hidden="true" ma:internalName="CCMWorkflowSpecialAcces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orkflowSpecialReadAccess" ma:index="68" nillable="true" ma:displayName="Særlig læse adgang" ma:hidden="true" ma:internalName="CCMWorkflowSpecialReadAcces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orkflowDidBrokePermissions" ma:index="69" nillable="true" ma:displayName="Workflowet påtrykte særlige rettigheder" ma:default="False" ma:hidden="true" ma:internalName="CCMWorkflowDidBrokePermissions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38efd-60d5-4198-a271-1b789e3e63e2" elementFormDefault="qualified">
    <xsd:import namespace="http://schemas.microsoft.com/office/2006/documentManagement/types"/>
    <xsd:import namespace="http://schemas.microsoft.com/office/infopath/2007/PartnerControls"/>
    <xsd:element name="Korrespondance" ma:index="2" ma:displayName="Dokumentkategori" ma:default="Intern" ma:description="" ma:format="Dropdown" ma:internalName="Korrespondance" ma:readOnly="false">
      <xsd:simpleType>
        <xsd:restriction base="dms:Choice">
          <xsd:enumeration value="Indgående"/>
          <xsd:enumeration value="Intern"/>
          <xsd:enumeration value="Udgående"/>
        </xsd:restriction>
      </xsd:simpleType>
    </xsd:element>
    <xsd:element name="CaseOwner" ma:index="3" nillable="true" ma:displayName="Dokumentansvarlig" ma:description="" ma:list="UserInfo" ma:SharePointGroup="0" ma:internalName="Case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o" ma:index="4" ma:displayName="Dato" ma:default="[today]" ma:description="" ma:format="DateOnly" ma:internalName="Dato" ma:readOnly="false">
      <xsd:simpleType>
        <xsd:restriction base="dms:DateTime"/>
      </xsd:simpleType>
    </xsd:element>
    <xsd:element name="Beskrivelse" ma:index="6" nillable="true" ma:displayName="Beskrivelse" ma:description="" ma:internalName="Beskrivelse" ma:readOnly="false">
      <xsd:simpleType>
        <xsd:restriction base="dms:Note"/>
      </xsd:simpleType>
    </xsd:element>
    <xsd:element name="Classification" ma:index="22" nillable="true" ma:displayName="Klassifikation" ma:description="" ma:hidden="true" ma:internalName="Classification" ma:readOnly="false">
      <xsd:simpleType>
        <xsd:restriction base="dms:Choice">
          <xsd:enumeration value="Offentlig"/>
          <xsd:enumeration value="Åben"/>
          <xsd:enumeration value="Intern"/>
          <xsd:enumeration value="Fortroli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23AA3-290E-460B-BBBB-E0E1179965B3" elementFormDefault="qualified">
    <xsd:import namespace="http://schemas.microsoft.com/office/2006/documentManagement/types"/>
    <xsd:import namespace="http://schemas.microsoft.com/office/infopath/2007/PartnerControls"/>
    <xsd:element name="Frist" ma:index="5" nillable="true" ma:displayName="Opfølgningsfrist" ma:description="Frist for besvarelse af indgående dokument" ma:format="DateOnly" ma:internalName="Frist" ma:readOnly="false">
      <xsd:simpleType>
        <xsd:restriction base="dms:DateTime"/>
      </xsd:simpleType>
    </xsd:element>
    <xsd:element name="Modtagere" ma:index="8" nillable="true" ma:displayName="Modtagere" ma:description="" ma:list="{E76E8FBD-B325-46D9-B5D2-288EB8CFF16D}" ma:internalName="Modtagere" ma:showField="VisNavn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art" ma:index="9" nillable="true" ma:displayName="Part" ma:description="Udfyldes, hvis dette dokument skal tilknyttes en eksisterende sagspart" ma:list="{E76E8FBD-B325-46D9-B5D2-288EB8CFF16D}" ma:internalName="Part" ma:readOnly="false" ma:showField="VisNavn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varPaa" ma:index="10" nillable="true" ma:displayName="Svar på" ma:description="Udfyldes, hvis dette er et svar på et indgående dokument" ma:list="{DC823AA3-290E-460B-BBBB-E0E1179965B3}" ma:internalName="SvarPaa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Besvaret" ma:index="11" nillable="true" ma:displayName="Er besvaret?" ma:default="0" ma:description="" ma:internalName="ErBesvaret">
      <xsd:simpleType>
        <xsd:restriction base="dms:Boolean"/>
      </xsd:simpleType>
    </xsd:element>
    <xsd:element name="CCMMeetingCaseLink" ma:index="12" nillable="true" ma:displayName="Mødesag" ma:description="" ma:format="Hyperlink" ma:internalName="CCMMeetingCas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fsender" ma:index="13" nillable="true" ma:displayName="Afsender" ma:description="" ma:list="{E76E8FBD-B325-46D9-B5D2-288EB8CFF16D}" ma:internalName="Afsender" ma:showField="VisNavn">
      <xsd:simpleType>
        <xsd:restriction base="dms:Lookup"/>
      </xsd:simpleType>
    </xsd:element>
    <xsd:element name="Dokumentgruppe" ma:index="14" nillable="true" ma:displayName="Dokumentgruppe" ma:description="" ma:internalName="Dokumentgruppe">
      <xsd:simpleType>
        <xsd:restriction base="dms:Text">
          <xsd:maxLength value="255"/>
        </xsd:restriction>
      </xsd:simpleType>
    </xsd:element>
    <xsd:element name="LongTitle" ma:index="15" nillable="true" ma:displayName="eDoc titel" ma:description="" ma:internalName="LongTitle">
      <xsd:simpleType>
        <xsd:restriction base="dms:Note">
          <xsd:maxLength value="255"/>
        </xsd:restriction>
      </xsd:simpleType>
    </xsd:element>
    <xsd:element name="EdocDocId" ma:index="16" nillable="true" ma:displayName="eDoc Dok id" ma:description="" ma:internalName="EdocDocId">
      <xsd:simpleType>
        <xsd:restriction base="dms:Text">
          <xsd:maxLength value="255"/>
        </xsd:restriction>
      </xsd:simpleType>
    </xsd:element>
    <xsd:element name="EdocKorrespondance" ma:index="17" nillable="true" ma:displayName="eDoc kommunikation" ma:description="" ma:internalName="EdocKorrespondance">
      <xsd:simpleType>
        <xsd:restriction base="dms:Note">
          <xsd:maxLength value="255"/>
        </xsd:restriction>
      </xsd:simpleType>
    </xsd:element>
    <xsd:element name="Forsendelsesdato" ma:index="18" nillable="true" ma:displayName="Forsendelsesdato" ma:description="" ma:format="DateOnly" ma:internalName="Forsendelsesdato">
      <xsd:simpleType>
        <xsd:restriction base="dms:DateTime"/>
      </xsd:simpleType>
    </xsd:element>
    <xsd:element name="CCMMustBeOnPostList" ma:index="19" nillable="true" ma:displayName="Skal på postliste" ma:default="0" ma:description="" ma:internalName="CCMMustBeOnPostList">
      <xsd:simpleType>
        <xsd:restriction base="dms:Boolean"/>
      </xsd:simpleType>
    </xsd:element>
    <xsd:element name="PostListDate" ma:index="20" nillable="true" ma:displayName="Skal tilføjes til postliste" ma:description="Udfyldes automatisk når dokumentet journaliseres. Indgående: dags dato. Udgående: dags dato + tre hverdage" ma:format="DateOnly" ma:internalName="PostListDate">
      <xsd:simpleType>
        <xsd:restriction base="dms:DateTime"/>
      </xsd:simpleType>
    </xsd:element>
    <xsd:element name="Afvisningsaarsag" ma:index="21" nillable="true" ma:displayName="Afvisningsårsag" ma:internalName="Afvisningsaarsag">
      <xsd:simpleType>
        <xsd:restriction base="dms:Note">
          <xsd:maxLength value="255"/>
        </xsd:restriction>
      </xsd:simpleType>
    </xsd:element>
    <xsd:element name="CCMMeetingCaseId" ma:index="46" nillable="true" ma:displayName="CCMMeetingCaseId" ma:description="" ma:hidden="true" ma:internalName="CCMMeetingCaseId">
      <xsd:simpleType>
        <xsd:restriction base="dms:Text">
          <xsd:maxLength value="255"/>
        </xsd:restriction>
      </xsd:simpleType>
    </xsd:element>
    <xsd:element name="CCMAgendaItemId" ma:index="47" nillable="true" ma:displayName="CCMAgendaItemId" ma:decimals="0" ma:description="" ma:hidden="true" ma:internalName="CCMAgendaItemId">
      <xsd:simpleType>
        <xsd:restriction base="dms:Number"/>
      </xsd:simpleType>
    </xsd:element>
    <xsd:element name="AgendaStatusIcon" ma:index="48" nillable="true" ma:displayName="Ikon for dagsordensstatus" ma:description="" ma:internalName="AgendaStatusIcon" ma:readOnly="true">
      <xsd:simpleType>
        <xsd:restriction base="dms:Unknown"/>
      </xsd:simpleType>
    </xsd:element>
    <xsd:element name="CCMAgendaDocumentStatus" ma:index="57" nillable="true" ma:displayName="Status for dagsordensdokument" ma:description="" ma:format="Dropdown" ma:hidden="true" ma:internalName="CCMAgendaDocumentStatus" ma:readOnly="false">
      <xsd:simpleType>
        <xsd:restriction base="dms:Choice">
          <xsd:enumeration value="Udkast"/>
          <xsd:enumeration value="Under udarbejdelse"/>
          <xsd:enumeration value="Endelig"/>
        </xsd:restriction>
      </xsd:simpleType>
    </xsd:element>
    <xsd:element name="CCMAgendaStatus" ma:index="58" nillable="true" ma:displayName="Dagsordenstatus" ma:default="" ma:description="" ma:format="Dropdown" ma:hidden="true" ma:internalName="CCMAgendaStatus" ma:readOnly="false">
      <xsd:simpleType>
        <xsd:restriction base="dms:Choice">
          <xsd:enumeration value="Anmeldt"/>
          <xsd:enumeration value="Optaget på dagsorden"/>
          <xsd:enumeration value="Behandlet"/>
          <xsd:enumeration value="Afvist til dagsorden"/>
          <xsd:enumeration value="Fjernet fra dagsorden"/>
        </xsd:restriction>
      </xsd:simpleType>
    </xsd:element>
    <xsd:element name="DeliveryStatus" ma:index="60" nillable="true" ma:displayName="Forsendelsesstatus" ma:description="" ma:internalName="DeliveryStatus" ma:readOnly="true">
      <xsd:simpleType>
        <xsd:restriction base="dms:Text"/>
      </xsd:simpleType>
    </xsd:element>
    <xsd:element name="e98d1497e63448c0b4fc1021de4c39e7" ma:index="62" nillable="true" ma:taxonomy="true" ma:internalName="e98d1497e63448c0b4fc1021de4c39e7" ma:taxonomyFieldName="Dokumenttype" ma:displayName="Dokumenttype" ma:default="" ma:fieldId="{e98d1497-e634-48c0-b4fc-1021de4c39e7}" ma:sspId="fa62fa73-06a4-4d3f-ac30-4c119cbd4bd7" ma:termSetId="1f9313ec-bcdf-4c8a-8c66-ce0a808409d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ef48f-046e-4eea-af82-d566524acc0d" elementFormDefault="qualified">
    <xsd:import namespace="http://schemas.microsoft.com/office/2006/documentManagement/types"/>
    <xsd:import namespace="http://schemas.microsoft.com/office/infopath/2007/PartnerControls"/>
    <xsd:element name="TaxCatchAll" ma:index="45" nillable="true" ma:displayName="Taxonomy Catch All Column" ma:hidden="true" ma:list="{1c9dc846-b7cb-423e-8c7f-6fd679b3ca9b}" ma:internalName="TaxCatchAll" ma:showField="CatchAllData" ma:web="a23ef48f-046e-4eea-af82-d566524acc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Indholdstype"/>
        <xsd:element ref="dc:title" minOccurs="0" maxOccurs="1" ma:index="1" ma:displayName="Dok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stListDate xmlns="DC823AA3-290E-460B-BBBB-E0E1179965B3" xsi:nil="true"/>
    <Afvisningsaarsag xmlns="DC823AA3-290E-460B-BBBB-E0E1179965B3" xsi:nil="true"/>
    <Afsender xmlns="DC823AA3-290E-460B-BBBB-E0E1179965B3" xsi:nil="true"/>
    <CCMAgendaStatus xmlns="DC823AA3-290E-460B-BBBB-E0E1179965B3" xsi:nil="true"/>
    <Dokumentgruppe xmlns="DC823AA3-290E-460B-BBBB-E0E1179965B3" xsi:nil="true"/>
    <CCMWorkflowSpecialAccess xmlns="http://schemas.microsoft.com/sharepoint/v3">
      <UserInfo>
        <DisplayName/>
        <AccountId xsi:nil="true"/>
        <AccountType/>
      </UserInfo>
    </CCMWorkflowSpecialAccess>
    <Frist xmlns="DC823AA3-290E-460B-BBBB-E0E1179965B3" xsi:nil="true"/>
    <LongTitle xmlns="DC823AA3-290E-460B-BBBB-E0E1179965B3" xsi:nil="true"/>
    <Modtagere xmlns="DC823AA3-290E-460B-BBBB-E0E1179965B3"/>
    <ErBesvaret xmlns="DC823AA3-290E-460B-BBBB-E0E1179965B3">false</ErBesvaret>
    <CCMMeetingCaseId xmlns="DC823AA3-290E-460B-BBBB-E0E1179965B3" xsi:nil="true"/>
    <CCMWorkflowDidBrokePermissions xmlns="http://schemas.microsoft.com/sharepoint/v3">false</CCMWorkflowDidBrokePermissions>
    <CCMCognitiveType xmlns="http://schemas.microsoft.com/sharepoint/v3" xsi:nil="true"/>
    <CCMWorkflowSpecialReadAccess xmlns="http://schemas.microsoft.com/sharepoint/v3">
      <UserInfo>
        <DisplayName/>
        <AccountId xsi:nil="true"/>
        <AccountType/>
      </UserInfo>
    </CCMWorkflowSpecialReadAccess>
    <Part xmlns="DC823AA3-290E-460B-BBBB-E0E1179965B3"/>
    <EdocKorrespondance xmlns="DC823AA3-290E-460B-BBBB-E0E1179965B3" xsi:nil="true"/>
    <SvarPaa xmlns="DC823AA3-290E-460B-BBBB-E0E1179965B3"/>
    <CaseOwner xmlns="ff038efd-60d5-4198-a271-1b789e3e63e2">
      <UserInfo>
        <DisplayName>Bodil Qvist Kristensen (az8bw37)</DisplayName>
        <AccountId>237</AccountId>
        <AccountType/>
      </UserInfo>
    </CaseOwner>
    <e98d1497e63448c0b4fc1021de4c39e7 xmlns="DC823AA3-290E-460B-BBBB-E0E1179965B3">
      <Terms xmlns="http://schemas.microsoft.com/office/infopath/2007/PartnerControls"/>
    </e98d1497e63448c0b4fc1021de4c39e7>
    <CCMWorkflowName xmlns="http://schemas.microsoft.com/sharepoint/v3">10-dages forespørgsel fra RV om skolekapacitet og udbygning af skolerne i Aarhus Kommune</CCMWorkflowName>
    <Beskrivelse xmlns="ff038efd-60d5-4198-a271-1b789e3e63e2" xsi:nil="true"/>
    <EdocDocId xmlns="DC823AA3-290E-460B-BBBB-E0E1179965B3" xsi:nil="true"/>
    <Classification xmlns="ff038efd-60d5-4198-a271-1b789e3e63e2" xsi:nil="true"/>
    <Korrespondance xmlns="ff038efd-60d5-4198-a271-1b789e3e63e2">Intern</Korrespondance>
    <Dato xmlns="ff038efd-60d5-4198-a271-1b789e3e63e2">2026-03-10T23:00:00+00:00</Dato>
    <Forsendelsesdato xmlns="DC823AA3-290E-460B-BBBB-E0E1179965B3" xsi:nil="true"/>
    <CCMWorkflowInstanceID xmlns="http://schemas.microsoft.com/sharepoint/v3">26818d2c-4f85-45d1-8c2f-6f1999763299</CCMWorkflowInstanceID>
    <CCMMustBeOnPostList xmlns="DC823AA3-290E-460B-BBBB-E0E1179965B3">false</CCMMustBeOnPostList>
    <TaxCatchAll xmlns="a23ef48f-046e-4eea-af82-d566524acc0d"/>
    <CCMAgendaDocumentStatus xmlns="DC823AA3-290E-460B-BBBB-E0E1179965B3" xsi:nil="true"/>
    <CCMMeetingCaseLink xmlns="DC823AA3-290E-460B-BBBB-E0E1179965B3">
      <Url xsi:nil="true"/>
      <Description xsi:nil="true"/>
    </CCMMeetingCaseLink>
    <CCMMetadataExtractionStatus xmlns="http://schemas.microsoft.com/sharepoint/v3">CCMPageCount:NotSupported;CCMCommentCount:Idle</CCMMetadataExtractionStatus>
    <CCMAgendaItemId xmlns="DC823AA3-290E-460B-BBBB-E0E1179965B3" xsi:nil="true"/>
    <LocalAttachment xmlns="http://schemas.microsoft.com/sharepoint/v3">false</LocalAttachment>
    <CCMCommentCount xmlns="http://schemas.microsoft.com/sharepoint/v3">0</CCMCommentCount>
    <CCMManageRelations xmlns="http://schemas.microsoft.com/sharepoint/v3" xsi:nil="true"/>
    <CCMTemplateVersion xmlns="http://schemas.microsoft.com/sharepoint/v3" xsi:nil="true"/>
    <CCMTemplateID xmlns="http://schemas.microsoft.com/sharepoint/v3">0</CCMTemplateID>
    <CaseID xmlns="http://schemas.microsoft.com/sharepoint/v3">EMN-2026-003250</CaseID>
    <RegistrationDate xmlns="http://schemas.microsoft.com/sharepoint/v3" xsi:nil="true"/>
    <CaseRecordNumber xmlns="http://schemas.microsoft.com/sharepoint/v3">0</CaseRecordNumber>
    <CCMPreviewAnnotationsTasks xmlns="http://schemas.microsoft.com/sharepoint/v3" xsi:nil="true"/>
    <Related xmlns="http://schemas.microsoft.com/sharepoint/v3">false</Related>
    <CCMTemplateName xmlns="http://schemas.microsoft.com/sharepoint/v3" xsi:nil="true"/>
    <CCMVisualId xmlns="http://schemas.microsoft.com/sharepoint/v3">EMN-2026-003250</CCMVisualId>
    <CCMSystemID xmlns="http://schemas.microsoft.com/sharepoint/v3">f452fd82-f825-4625-94f7-931e364632d9</CCMSystemID>
    <CCMConversation xmlns="http://schemas.microsoft.com/sharepoint/v3" xsi:nil="true"/>
    <WasEncrypted xmlns="http://schemas.microsoft.com/sharepoint/v3">false</WasEncrypted>
    <WasSigned xmlns="http://schemas.microsoft.com/sharepoint/v3">false</WasSigned>
    <CCMOnlineStatus xmlns="http://schemas.microsoft.com/sharepoint/v3" xsi:nil="true"/>
    <CCMPostListPublishStatus xmlns="http://schemas.microsoft.com/sharepoint/v3">Afventer godkendelse</CCMPostListPublishStatus>
    <Finalized xmlns="http://schemas.microsoft.com/sharepoint/v3">false</Finalized>
    <CCMPageCount xmlns="http://schemas.microsoft.com/sharepoint/v3">0</CCMPageCount>
    <DocID xmlns="http://schemas.microsoft.com/sharepoint/v3">15753070</DocID>
    <CCMWorkflowStatus xmlns="http://schemas.microsoft.com/sharepoint/v3">Godkendt</CCMWorkflowStatus>
  </documentManagement>
</p:properties>
</file>

<file path=customXml/itemProps1.xml><?xml version="1.0" encoding="utf-8"?>
<ds:datastoreItem xmlns:ds="http://schemas.openxmlformats.org/officeDocument/2006/customXml" ds:itemID="{C57B303A-5B32-460B-B33D-934881049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f038efd-60d5-4198-a271-1b789e3e63e2"/>
    <ds:schemaRef ds:uri="DC823AA3-290E-460B-BBBB-E0E1179965B3"/>
    <ds:schemaRef ds:uri="a23ef48f-046e-4eea-af82-d566524acc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A5AF5C-8C8E-4C61-9E33-9CC3408A99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ED8656-F5E4-47A9-BEF5-DA82CCD1601B}">
  <ds:schemaRefs>
    <ds:schemaRef ds:uri="ff038efd-60d5-4198-a271-1b789e3e63e2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23ef48f-046e-4eea-af82-d566524acc0d"/>
    <ds:schemaRef ds:uri="http://schemas.microsoft.com/office/2006/documentManagement/types"/>
    <ds:schemaRef ds:uri="http://purl.org/dc/terms/"/>
    <ds:schemaRef ds:uri="DC823AA3-290E-460B-BBBB-E0E1179965B3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1) Elev og klassetal</vt:lpstr>
      <vt:lpstr>Elevtal</vt:lpstr>
    </vt:vector>
  </TitlesOfParts>
  <Manager/>
  <Company>Aarhus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 1 - Elevtal og kapacitet de seneste 10 år (Regneark)</dc:title>
  <dc:subject/>
  <dc:creator>Cecilie Bach-Varneskov</dc:creator>
  <cp:keywords/>
  <dc:description/>
  <cp:lastModifiedBy>Ilse Frederiksen</cp:lastModifiedBy>
  <cp:revision/>
  <dcterms:created xsi:type="dcterms:W3CDTF">2026-03-11T09:40:56Z</dcterms:created>
  <dcterms:modified xsi:type="dcterms:W3CDTF">2026-03-24T09:58:15Z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0x010100AC085CFC53BC46CEA2EADE194AD9D482001EB439580D24FC4280469EFDE1AB542A</vt:lpwstr>
  </property>
  <property fmtid="{D5CDD505-2E9C-101B-9397-08002B2CF9AE}" pid="3" name="CCMEventContext_DocumentGOWorkflowUpdatingEvent">
    <vt:lpwstr>2abb39d4-d86d-4a85-b5b4-c2509f989034</vt:lpwstr>
  </property>
  <property fmtid="{D5CDD505-2E9C-101B-9397-08002B2CF9AE}" pid="4" name="CCMReplyToDocCacheId_AA145BE6-B859-401A-B2E0-03BB3E7048FC_">
    <vt:lpwstr>CCMReplyToDocCacheId_AA145BE6-B859-401A-B2E0-03BB3E7048FC_aaca00c1-e2c5-4fe5-8010-7c118e1faa3b</vt:lpwstr>
  </property>
  <property fmtid="{D5CDD505-2E9C-101B-9397-08002B2CF9AE}" pid="5" name="CCMEventContext_DocumentTimelineUpdatingEvent">
    <vt:lpwstr>4b83493a-ee30-4f37-a8f3-d831e9a1d55e</vt:lpwstr>
  </property>
  <property fmtid="{D5CDD505-2E9C-101B-9397-08002B2CF9AE}" pid="6" name="Dokumenttype">
    <vt:lpwstr/>
  </property>
  <property fmtid="{D5CDD505-2E9C-101B-9397-08002B2CF9AE}" pid="7" name="CCMCommunication">
    <vt:lpwstr>GOWorkflowDocumentLastCheckedInVersion;7.0</vt:lpwstr>
  </property>
  <property fmtid="{D5CDD505-2E9C-101B-9397-08002B2CF9AE}" pid="8" name="CCMSystem">
    <vt:lpwstr> </vt:lpwstr>
  </property>
  <property fmtid="{D5CDD505-2E9C-101B-9397-08002B2CF9AE}" pid="9" name="CCMOneDriveID">
    <vt:lpwstr/>
  </property>
  <property fmtid="{D5CDD505-2E9C-101B-9397-08002B2CF9AE}" pid="10" name="CCMOneDriveOwnerID">
    <vt:lpwstr/>
  </property>
  <property fmtid="{D5CDD505-2E9C-101B-9397-08002B2CF9AE}" pid="11" name="CCMOneDriveItemID">
    <vt:lpwstr/>
  </property>
  <property fmtid="{D5CDD505-2E9C-101B-9397-08002B2CF9AE}" pid="12" name="CCMIsSharedOnOneDrive">
    <vt:bool>false</vt:bool>
  </property>
  <property fmtid="{D5CDD505-2E9C-101B-9397-08002B2CF9AE}" pid="13" name="TemplateUrl">
    <vt:lpwstr/>
  </property>
</Properties>
</file>